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</calcChain>
</file>

<file path=xl/sharedStrings.xml><?xml version="1.0" encoding="utf-8"?>
<sst xmlns="http://schemas.openxmlformats.org/spreadsheetml/2006/main" count="861" uniqueCount="546">
  <si>
    <t>Dom Pomocy Społecznej</t>
  </si>
  <si>
    <t>m. Piotrków Trybunalski</t>
  </si>
  <si>
    <t>e3fa-a466-b29f-ff63-7a62-1720-5f06-847b</t>
  </si>
  <si>
    <t>Areszt Śledczy</t>
  </si>
  <si>
    <t>253b-450b-c2f6-5010-1c90-94e6-4407-0b51</t>
  </si>
  <si>
    <t>Szpital Powiatowego Zespołu Opieki Zdrowotnej</t>
  </si>
  <si>
    <t>7023-e6e9-d066-9fba-0f06-0347-1680-2134</t>
  </si>
  <si>
    <t>Samodzielny Szpital Wojewódzki</t>
  </si>
  <si>
    <t>50be-9034-1d1a-c496-4cf2-af61-12cb-f44f</t>
  </si>
  <si>
    <t>Ośrodek Doradztwa Rolniczego</t>
  </si>
  <si>
    <t>aadc-613e-9926-f2d5-b807-55dd-299d-936c</t>
  </si>
  <si>
    <t>Przedszkole Samorządowe Nr 24 z Oddziałami Integracyjnymi</t>
  </si>
  <si>
    <t>ebea-850a-5eb8-fb10-53cd-8cb5-4693-7fe4</t>
  </si>
  <si>
    <t>Zespół Szkolno-Gimnazjalny Nr 1</t>
  </si>
  <si>
    <t>d905-b766-3e7f-75aa-57a3-80bc-986a-4dbf</t>
  </si>
  <si>
    <t>Przedszkole Samorządowe Nr 26</t>
  </si>
  <si>
    <t>455c-b56f-26e7-e038-e3f4-0017-7e78-ed1d</t>
  </si>
  <si>
    <t>Dzienny Dom Pomocy Społecznej "Dom Seniora"</t>
  </si>
  <si>
    <t>536d-1ffa-c880-72fd-14ed-0042-5b3c-7dba</t>
  </si>
  <si>
    <t>Lokal Wyborczy (na terenie dawnej HSG Hortensja)</t>
  </si>
  <si>
    <t>03aa-9e0d-50a4-bafd-0fbc-697c-47a8-dcce</t>
  </si>
  <si>
    <t>Gimnazjum Nr 5</t>
  </si>
  <si>
    <t>c3f2-214e-fe3d-2838-69c1-18da-bac7-bc49</t>
  </si>
  <si>
    <t>Miejski Żłobek Dzienny</t>
  </si>
  <si>
    <t>cad7-c067-d18a-f59b-f61d-4e37-160f-778d</t>
  </si>
  <si>
    <t>III Liceum Ogólnokształcące im. Juliusza Słowackiego</t>
  </si>
  <si>
    <t>05d9-a517-99c7-460b-63f6-3f79-4d5f-31ab</t>
  </si>
  <si>
    <t>Szkoła Podstawowa Nr 2</t>
  </si>
  <si>
    <t>6094-51a4-601c-adce-2908-ec91-0e69-d290</t>
  </si>
  <si>
    <t>Uniwersytet Jana Kochanowskiego w Kielcach Filia w Piotrkowie Trybunalskim</t>
  </si>
  <si>
    <t>5ffa-75f6-1736-8392-632d-c587-9888-d5cb</t>
  </si>
  <si>
    <t>Szkoła Podstawowa Nr 12</t>
  </si>
  <si>
    <t>3164-ba7c-1109-cacd-e4e9-8787-bbda-00c7</t>
  </si>
  <si>
    <t>Przedszkole Samorządowe Nr 19</t>
  </si>
  <si>
    <t>f53f-8d54-e067-dbd6-4afc-846d-6abf-cc32</t>
  </si>
  <si>
    <t>Przedszkole Samorządowe Nr 20</t>
  </si>
  <si>
    <t>f5f0-9fd0-8350-e560-5212-b5bd-ea5c-c909</t>
  </si>
  <si>
    <t>Przedszkole Samorządowe Nr 15</t>
  </si>
  <si>
    <t>c6ac-f6e3-0809-3abe-0d9f-b034-a01e-da3f</t>
  </si>
  <si>
    <t>Szkoła Podstawowa Nr 13</t>
  </si>
  <si>
    <t>aa68-0c11-b36a-f6d6-9364-b86d-8fa5-adae</t>
  </si>
  <si>
    <t>Przedszkole Samorządowe Nr 7</t>
  </si>
  <si>
    <t>a76f-61fb-7242-95c7-0003-02f3-f69b-478a</t>
  </si>
  <si>
    <t>Przychodnia Nr 5</t>
  </si>
  <si>
    <t>b442-4166-0573-d82b-0c3a-44e6-09aa-68b3</t>
  </si>
  <si>
    <t>Zespół Szkół Ponadgimnazjalnych Nr 2</t>
  </si>
  <si>
    <t>a35f-e876-d6fd-daf8-80e5-c8e7-be29-7235</t>
  </si>
  <si>
    <t>Świetlica Środowiskowa TPD "Stokrotka"</t>
  </si>
  <si>
    <t>aaa0-7c27-748b-a0ce-e642-b49d-1c0c-2562</t>
  </si>
  <si>
    <t>Zespół Szkół Ponadgimnazjalnych Nr 1</t>
  </si>
  <si>
    <t>44b5-951b-e624-c96c-b43d-ecb7-649f-475a</t>
  </si>
  <si>
    <t>II Liceum Ogólnokształcące im. Marii Curie-Skłodowskiej</t>
  </si>
  <si>
    <t>30f3-6fd2-97f6-2da2-5854-4745-793d-37f1</t>
  </si>
  <si>
    <t>Lokal Wyborczy</t>
  </si>
  <si>
    <t>c8bd-9f56-d2c6-a61e-dd16-e4fd-d49a-dcae</t>
  </si>
  <si>
    <t>Przedszkole Samorządowe Nr 12</t>
  </si>
  <si>
    <t>80e5-f55c-f219-262b-6689-a340-d420-519e</t>
  </si>
  <si>
    <t>Szkoła Podstawowa Nr 11</t>
  </si>
  <si>
    <t>98cd-b0ea-ae53-9458-a032-ed22-2f29-265f</t>
  </si>
  <si>
    <t>Szkoła Podstawowa Nr 16</t>
  </si>
  <si>
    <t>a4a6-1437-3847-c7f4-546d-b92b-5c87-110e</t>
  </si>
  <si>
    <t>Gimnazjum Nr 4</t>
  </si>
  <si>
    <t>23ab-2141-afbb-6770-abfe-fefc-8700-b822</t>
  </si>
  <si>
    <t>Przedszkole Samorządowe Nr 5</t>
  </si>
  <si>
    <t>037a-62a9-ea06-bdd3-2db7-5a56-689e-ab43</t>
  </si>
  <si>
    <t>I Liceum Ogólnokształcące im. Bolesława Chrobrego</t>
  </si>
  <si>
    <t>55d4-6a5e-9758-d85e-e861-f921-c2f1-ec20</t>
  </si>
  <si>
    <t>1bf5-e64a-9b48-612b-8eb2-b6e9-b745-a782</t>
  </si>
  <si>
    <t>Szkoła Policealna Samorządu Województwa Łódzkiego</t>
  </si>
  <si>
    <t>f6d2-6565-c481-20d3-a819-f13d-3802-4fd7</t>
  </si>
  <si>
    <t>Zespół Szkół Ponadgimnazjalnych Nr 5</t>
  </si>
  <si>
    <t>8e44-22ba-9612-1778-dc06-efc1-487a-68d5</t>
  </si>
  <si>
    <t>Zespół Szkół Ponadgimnazjalnych Nr 4</t>
  </si>
  <si>
    <t>92e8-b13a-8a4e-6746-1626-46d9-151f-ee4f</t>
  </si>
  <si>
    <t>Miejska Biblioteka Publiczna</t>
  </si>
  <si>
    <t>7c4c-fd1f-7547-58ff-5140-f8ff-0cc9-ca0d</t>
  </si>
  <si>
    <t>Pogotowie Opiekuńcze</t>
  </si>
  <si>
    <t>6ba6-e792-b991-e7f7-99b6-8473-5608-d0aa</t>
  </si>
  <si>
    <t>Szkoła Podstawowa Nr 5 z Oddziałami Integracyjnymi</t>
  </si>
  <si>
    <t>7798-58a1-d5b2-d46a-6d15-b70f-9627-6a7f</t>
  </si>
  <si>
    <t>Przedszkole Samorządowe Nr 11</t>
  </si>
  <si>
    <t>ea56-fe92-faa3-c98c-5d12-afd8-8c7f-719d</t>
  </si>
  <si>
    <t xml:space="preserve">Publiczna Szkoła Podstawowa </t>
  </si>
  <si>
    <t>gm. Żytno</t>
  </si>
  <si>
    <t>1f99-1e34-01f9-ee7f-377d-2224-961e-2826</t>
  </si>
  <si>
    <t>Przedszkole Publiczne</t>
  </si>
  <si>
    <t>ca3c-1e70-c713-7000-ce92-cb94-effd-3359</t>
  </si>
  <si>
    <t>Gminny Ośrodek Kultury</t>
  </si>
  <si>
    <t>ff6e-871d-72b6-5d60-7ea7-57c1-c7c1-9dd1</t>
  </si>
  <si>
    <t>Publiczna Szkoła Podstawowa</t>
  </si>
  <si>
    <t>6a8d-09a7-4ea0-1356-ff39-3e1e-8b3f-1ae2</t>
  </si>
  <si>
    <t>gm. Wielgomłyny</t>
  </si>
  <si>
    <t>ca7f-8ab4-151f-4ba4-2b69-edcc-c0d4-0cb1</t>
  </si>
  <si>
    <t>d0be-a63a-1b0e-ba14-e8b1-2095-4697-58da</t>
  </si>
  <si>
    <t>Sala Obrad w Urzędzie Gminy w Wielgomłynach(I piętro)</t>
  </si>
  <si>
    <t>16ea-c023-f216-14cb-0f6c-4bec-f303-ba5a</t>
  </si>
  <si>
    <t>Gminny Ośrodek Kultury w Wielgomłynach(parter)</t>
  </si>
  <si>
    <t>2159-81e9-e013-66f1-e8f0-b4fa-141c-71bb</t>
  </si>
  <si>
    <t>Remiza OSP</t>
  </si>
  <si>
    <t>1a2e-d609-683a-f875-5d6e-c283-a368-ae99</t>
  </si>
  <si>
    <t>3a5a-7ee7-55f1-272a-c883-ac8d-58cc-c5fb</t>
  </si>
  <si>
    <t>Publiczny Zespół Szkolno-Gimnazjalny</t>
  </si>
  <si>
    <t>gm. Radomsko</t>
  </si>
  <si>
    <t>4f31-26bf-2bea-d145-9ef2-6dd3-9680-af4d</t>
  </si>
  <si>
    <t>0c05-d7f7-2df6-7b60-7153-4940-9a9e-57c1</t>
  </si>
  <si>
    <t>56aa-d64c-7392-815e-19cd-24fa-02d4-5f21</t>
  </si>
  <si>
    <t>1dbf-d51c-764a-86b0-67a1-7723-a096-8683</t>
  </si>
  <si>
    <t>ef2c-fb78-c20e-2a40-a55b-37f9-ebe1-902f</t>
  </si>
  <si>
    <t>3677-a0d2-4c35-fa00-dd94-de1c-0ebb-3380</t>
  </si>
  <si>
    <t>Niepubliczny Zakład  Pielęgnacyjno-Opiekuńczy "Family"</t>
  </si>
  <si>
    <t>gm. Przedbórz</t>
  </si>
  <si>
    <t>15d1-3b5c-139d-cac5-8ee5-463a-489a-0506</t>
  </si>
  <si>
    <t>Samodzielny Zakład Opieki Zdrowotnej - Zakład Pielęgnacyjno-Opiekuńczy</t>
  </si>
  <si>
    <t>042e-d0d8-4bf4-f7e7-e69a-c19e-650a-7a37</t>
  </si>
  <si>
    <t>Przedszkole Samorządowe</t>
  </si>
  <si>
    <t>c7b2-e19a-fe6e-1e07-f337-2ad7-4b29-275b</t>
  </si>
  <si>
    <t>Budynek po byłej Szkole Podstawowej</t>
  </si>
  <si>
    <t>b7ad-df09-c6de-ca0a-d11d-85f1-7ba3-af25</t>
  </si>
  <si>
    <t>Szkoła Podstawowa</t>
  </si>
  <si>
    <t>b8ba-0ff3-ca00-edf4-8ac4-ec29-725c-f41f</t>
  </si>
  <si>
    <t>Zespół Szkół Ponadgimnazjalnych</t>
  </si>
  <si>
    <t>ebab-0acd-4549-a0ea-56ae-e1db-22c4-0da1</t>
  </si>
  <si>
    <t>Zespół Szkolno - Gimnazjalny</t>
  </si>
  <si>
    <t>09fd-f4e9-8445-b79e-02c7-815e-60b1-76e4</t>
  </si>
  <si>
    <t>Budynek po byłej Szkole Podstawowej w Ochotniku</t>
  </si>
  <si>
    <t>gm. Masłowice</t>
  </si>
  <si>
    <t>dda7-1354-6beb-29c5-f760-b3d2-704c-ef83</t>
  </si>
  <si>
    <t>Szkoła Podstawowa w Przerębie</t>
  </si>
  <si>
    <t>00f8-6e67-9817-fe7e-4977-160e-c4a2-a657</t>
  </si>
  <si>
    <t>Sala OSP w Chełmie</t>
  </si>
  <si>
    <t>50f7-961a-2a8b-60bb-acb1-d32e-40b0-f3aa</t>
  </si>
  <si>
    <t>Szkoła Podstawowa w Strzelcach Małych</t>
  </si>
  <si>
    <t>860b-06a9-689b-84de-a530-fc4f-3e80-d2b2</t>
  </si>
  <si>
    <t xml:space="preserve">Dom Pomocy Społecznej </t>
  </si>
  <si>
    <t>gm. Ładzice</t>
  </si>
  <si>
    <t>f5f7-1a6b-0493-b451-78df-8287-8410-118a</t>
  </si>
  <si>
    <t>Urząd Gminy Ładzice</t>
  </si>
  <si>
    <t>8866-e888-dab7-e64c-61b7-b3b9-2e86-7e71</t>
  </si>
  <si>
    <t>Publiczne Gimnazjum</t>
  </si>
  <si>
    <t>2449-b0c8-0031-4669-0a33-b5ca-df16-32b8</t>
  </si>
  <si>
    <t>Zespół Szkolno-Przedszkolny</t>
  </si>
  <si>
    <t>26f9-701a-6b7f-5005-460f-1c90-8f6e-cacc</t>
  </si>
  <si>
    <t>61ee-7116-e007-c72d-f02a-075c-0a20-47d7</t>
  </si>
  <si>
    <t>Wiejski Dom Kultury</t>
  </si>
  <si>
    <t>gm. Lgota Wielka</t>
  </si>
  <si>
    <t>6e09-f63c-8e84-f774-d037-2e34-43d4-9c0b</t>
  </si>
  <si>
    <t>Świetlica Wiejska w Brudzicach</t>
  </si>
  <si>
    <t>0d82-b758-afc2-db84-c563-fd4f-d492-8ecc</t>
  </si>
  <si>
    <t>Publiczna Szkoła Podstawowa w Woli Blakowej</t>
  </si>
  <si>
    <t>2b50-3422-0fcd-5acf-979f-8a44-938d-5398</t>
  </si>
  <si>
    <t>Urząd Gminy w Lgocie Wielkiej</t>
  </si>
  <si>
    <t>0412-c86a-fe39-b6ce-324d-84aa-783d-e988</t>
  </si>
  <si>
    <t>Gminne Centrum Informacji w Dmeninie</t>
  </si>
  <si>
    <t>gm. Kodrąb</t>
  </si>
  <si>
    <t>b596-7e51-3bec-07b4-e85e-4c52-afe2-0d48</t>
  </si>
  <si>
    <t>364a-2e9f-8d68-8d39-c6c0-6b96-5fd1-85c8</t>
  </si>
  <si>
    <t>Świetlica wiejska w Woli Malowanej</t>
  </si>
  <si>
    <t>55f6-07a2-01e6-ca32-f212-47d6-75ae-6383</t>
  </si>
  <si>
    <t>Publiczna Szkoła Podstawowa w Rzejowicach</t>
  </si>
  <si>
    <t>15e6-b155-f889-e38d-08d1-d60d-7ffc-82b7</t>
  </si>
  <si>
    <t>Zespół Szkolno-Gimnazjalny w Kodrębie</t>
  </si>
  <si>
    <t>c65c-660d-4977-2e66-df2f-934a-1391-bc30</t>
  </si>
  <si>
    <t>bda0-2b55-32f4-ab57-6280-12e2-60a3-3b6d</t>
  </si>
  <si>
    <t>Publiczna Szkoła Podstawowa w Orzechowie</t>
  </si>
  <si>
    <t>gm. Kobiele Wielkie</t>
  </si>
  <si>
    <t>9921-97eb-6587-7469-7d05-ccc5-9f43-1ce1</t>
  </si>
  <si>
    <t>Strażnica Ochotniczej Straży Pożarnej w Przybyszowie</t>
  </si>
  <si>
    <t>c20e-10a4-5853-5a47-3163-b55f-18a6-d967</t>
  </si>
  <si>
    <t>Gminny Ośrodek Kultury i Sportu w Kobielach Wielkich</t>
  </si>
  <si>
    <t>7ca7-6bd1-7ba7-3f0a-f38b-5439-86b1-cd25</t>
  </si>
  <si>
    <t>Świetlica Wiejska w Zrąbcu</t>
  </si>
  <si>
    <t>5c3e-6c1b-c2bb-11ee-2f92-630c-04f1-3ad2</t>
  </si>
  <si>
    <t>gm. Kamieńsk</t>
  </si>
  <si>
    <t>66b2-72c4-62d8-db3c-be4f-1a5d-6329-b0a1</t>
  </si>
  <si>
    <t>Świetlica Wiejska</t>
  </si>
  <si>
    <t>ccd3-cb8c-358d-92b6-39e4-f96e-6d58-b77e</t>
  </si>
  <si>
    <t>Dom Ludowy im. K.Tazbira</t>
  </si>
  <si>
    <t>fb86-b0f8-2086-1fef-aa15-d4bc-429c-9861</t>
  </si>
  <si>
    <t>Zespół Szkół Ponadgimnazjalnych (wejście główne)</t>
  </si>
  <si>
    <t>a15f-57af-ec1b-928a-cd28-44fd-9512-089e</t>
  </si>
  <si>
    <t>Zespół Szkół Ponadgimnazjalnych (sala gimnastyczna)</t>
  </si>
  <si>
    <t>ed1a-431d-7de3-f0ff-29cc-6db0-a6b2-b796</t>
  </si>
  <si>
    <t>Zespół Szkolno-Przedszkolny w Chrzanowicach</t>
  </si>
  <si>
    <t>gm. Gomunice</t>
  </si>
  <si>
    <t>6ee7-44f0-c19e-3424-5e81-8bc6-72e1-892f</t>
  </si>
  <si>
    <t>Pasieka Zarodowa w Kocierzowach</t>
  </si>
  <si>
    <t>6157-bde1-e437-8859-851f-cb68-9092-f8f7</t>
  </si>
  <si>
    <t>Strażnica OSP w Kletni</t>
  </si>
  <si>
    <t>1d90-32fd-8dcb-ab9c-34d1-9ecd-662b-01f3</t>
  </si>
  <si>
    <t>Urząd Gminy w Gomunicach</t>
  </si>
  <si>
    <t>b4eb-a177-9755-8d1f-5baf-3897-7a2b-5637</t>
  </si>
  <si>
    <t>Zespół Szkolno-Przedszkolny w Gomunicach</t>
  </si>
  <si>
    <t>73ee-ba53-4e77-0f50-c77e-3969-2708-e4bc</t>
  </si>
  <si>
    <t>Zespół Szkolno-Gimnazjalny</t>
  </si>
  <si>
    <t>gm. Gidle</t>
  </si>
  <si>
    <t>0e5c-522a-dce6-7941-3180-a0c3-8e49-af8f</t>
  </si>
  <si>
    <t>b885-d935-4617-6f09-b0e0-7caf-a0a5-6fdf</t>
  </si>
  <si>
    <t>9b73-f837-3c3c-d645-4633-05d2-e9cf-8415</t>
  </si>
  <si>
    <t>Publiczne Gimnazjum w Gidlach</t>
  </si>
  <si>
    <t>dfa1-9b40-3002-6c3f-9f9c-315a-3b7a-e2d8</t>
  </si>
  <si>
    <t>b8ad-cd06-c11f-6452-4298-c9b2-0b04-a20b</t>
  </si>
  <si>
    <t>Fabryka Drutów Specjalnych</t>
  </si>
  <si>
    <t>d7b3-d81c-8092-84b7-0341-1609-eaf6-da81</t>
  </si>
  <si>
    <t>gm. Dobryszyce</t>
  </si>
  <si>
    <t>e948-8148-faac-7c15-bd7e-eb8e-4679-934f</t>
  </si>
  <si>
    <t>Urząd Gminy</t>
  </si>
  <si>
    <t>ee65-dd15-8a7a-e361-0186-c9e3-75e0-b602</t>
  </si>
  <si>
    <t>2cdd-2545-47e0-04f3-024e-c63d-5f84-5f98</t>
  </si>
  <si>
    <t>Szpital Powiatowy</t>
  </si>
  <si>
    <t>m. Radomsko</t>
  </si>
  <si>
    <t>c13a-045e-5b81-c3c4-68bc-ec40-ac17-de17</t>
  </si>
  <si>
    <t>7121-0411-86ae-29e3-ebed-db17-1bb1-f604</t>
  </si>
  <si>
    <t>Świetlica Środowiskowa</t>
  </si>
  <si>
    <t>b3d3-2d55-a063-0031-5f8e-f6c3-66dc-c80a</t>
  </si>
  <si>
    <t>Publiczna Szkoła Podstawowa Nr 5</t>
  </si>
  <si>
    <t>fcb4-adfe-e221-0d7b-87c5-f218-20ce-dc28</t>
  </si>
  <si>
    <t>Publiczna Szkoła Podstawowa Nr 8</t>
  </si>
  <si>
    <t>358b-3aa7-887a-bdab-8bf7-1c0d-09d5-cfc5</t>
  </si>
  <si>
    <t>Zespół Szkolno-Gimnazjalny Nr 7</t>
  </si>
  <si>
    <t>7fe3-45e6-c627-5dce-496f-4d2a-6da0-6d78</t>
  </si>
  <si>
    <t>Zespół Szkolno-Gimnazjalny Nr 6</t>
  </si>
  <si>
    <t>856c-6272-49c1-4369-d047-c4bb-0a06-28ae</t>
  </si>
  <si>
    <t>Zespół Szkół Drzewnych i Ochrony Środowiska</t>
  </si>
  <si>
    <t>c833-7eb3-8f76-8021-036f-0858-1b77-0f13</t>
  </si>
  <si>
    <t>Zespół Szkól Ponadgimnazjalnych Nr 1</t>
  </si>
  <si>
    <t>7d3b-ae2f-3c27-220f-35de-33ec-8c7b-fa7e</t>
  </si>
  <si>
    <t>Publiczne Przedszkole Nr 1</t>
  </si>
  <si>
    <t>9bae-a658-86d5-4c08-a756-3ce8-caff-597f</t>
  </si>
  <si>
    <t>Zespół Szkolno-Gimnazjalny Nr 2</t>
  </si>
  <si>
    <t>6bf0-e9d5-1511-f652-f838-ff9f-d37a-846f</t>
  </si>
  <si>
    <t xml:space="preserve">Muzeum Regionalne </t>
  </si>
  <si>
    <t>6030-7da4-0e6e-4aab-9da8-a05a-04fa-ae55</t>
  </si>
  <si>
    <t>Miejski Dom Kultury</t>
  </si>
  <si>
    <t>29f7-b323-cbe1-87b3-89f6-9fda-b771-2289</t>
  </si>
  <si>
    <t>Publiczna Szkoła Podstawowa Nr 3</t>
  </si>
  <si>
    <t>94bd-2adf-b5d3-a79e-e772-8b2d-16f8-a3b6</t>
  </si>
  <si>
    <t>Zespół Szkolno-Gimnazjalny Nr 4</t>
  </si>
  <si>
    <t>5f58-1a34-bbd6-8837-9860-4ba6-f447-e985</t>
  </si>
  <si>
    <t>4040-4fe7-fb01-20d6-8ef5-9587-cd15-7d97</t>
  </si>
  <si>
    <t>I Liceum Ogólnokształcące</t>
  </si>
  <si>
    <t>27c3-081d-2f8d-6fa7-8c10-20da-0b33-beec</t>
  </si>
  <si>
    <t>Bursa Szkolna Nr 1</t>
  </si>
  <si>
    <t>47d2-ed64-5d5c-b789-45ab-acc3-1f3e-f5f7</t>
  </si>
  <si>
    <t>ef6c-da58-d30d-dc70-7a74-1150-a125-d58f</t>
  </si>
  <si>
    <t>Specjalny Ośrodek Szkolno-Wychowawczy</t>
  </si>
  <si>
    <t>b855-d7f2-7100-e17c-2228-79ec-721d-a547</t>
  </si>
  <si>
    <t>Zespół Szkolno-Gimnazjalny Nr 5</t>
  </si>
  <si>
    <t>49e9-11e4-58f3-8101-60a8-1985-42c6-719a</t>
  </si>
  <si>
    <t>II Liceum Ogólnokształcące</t>
  </si>
  <si>
    <t>56b0-e4bd-ac8c-0f79-b712-3a3b-43bd-5e99</t>
  </si>
  <si>
    <t>Zespół Szkolno-Gimnazjalny Nr 3</t>
  </si>
  <si>
    <t>847a-4234-6a12-8e3c-92ce-3258-2be1-c647</t>
  </si>
  <si>
    <t>Zespół Szkół Elektryczno-Elektronicznych</t>
  </si>
  <si>
    <t>371d-1894-3837-21f2-7542-41af-7d6c-f387</t>
  </si>
  <si>
    <t>Szkoła Podstawowa w Goleszach Dużych</t>
  </si>
  <si>
    <t>gm. Wolbórz</t>
  </si>
  <si>
    <t>bcec-1eaf-5618-7402-2b87-137f-22c5-20ce</t>
  </si>
  <si>
    <t>Sala OSP w Polichnie</t>
  </si>
  <si>
    <t>0f1b-668a-5d5d-3532-1cf0-8ca9-5426-6ec1</t>
  </si>
  <si>
    <t>Sala OSP w Kuznocinie</t>
  </si>
  <si>
    <t>b0a9-9cdd-5984-38a5-a87f-c087-0a78-e6d7</t>
  </si>
  <si>
    <t>Szkoła Podstawowa w Komornikach</t>
  </si>
  <si>
    <t>203a-fcb3-ad0f-665a-0180-1591-9695-b626</t>
  </si>
  <si>
    <t>Miejski Ośrodek Kultury w Wolborzu</t>
  </si>
  <si>
    <t>372e-34d4-cc59-7327-a6f0-826b-ea40-6c83</t>
  </si>
  <si>
    <t>Publiczne Gimnazjum w Wolborzu</t>
  </si>
  <si>
    <t>86f8-35d1-44c4-8c1f-d507-a60f-c367-e1c3</t>
  </si>
  <si>
    <t>gm. Wola Krzysztoporska</t>
  </si>
  <si>
    <t>a13d-c7e2-371a-9bdd-9586-70a2-73aa-ed06</t>
  </si>
  <si>
    <t>f099-cf99-c2dc-8cc8-ec50-724b-8104-34ba</t>
  </si>
  <si>
    <t>Budynek Ochotniczej Straży Pożarnej</t>
  </si>
  <si>
    <t>3369-8a19-0b22-8e49-eeb0-631b-c26c-2254</t>
  </si>
  <si>
    <t>bb41-f474-c246-4d2e-3d6e-7faf-587f-5ade</t>
  </si>
  <si>
    <t>59b3-6605-e199-6af9-1734-9769-6439-8d48</t>
  </si>
  <si>
    <t>30b8-d6ff-9202-a834-5d60-0add-ef95-6eb6</t>
  </si>
  <si>
    <t>Budynek Gminnego Ośrodka Kultury</t>
  </si>
  <si>
    <t>8887-6e11-0b07-3434-fe56-4468-81a1-b7bb</t>
  </si>
  <si>
    <t>Budynek Urzędu Gminy</t>
  </si>
  <si>
    <t>6055-35d2-c384-ed72-f7e2-8ed2-bb3c-2bb5</t>
  </si>
  <si>
    <t>Szkoła Podstawowa w Przygłowie z siedzibą we Włodzimierzowie</t>
  </si>
  <si>
    <t>gm. Sulejów</t>
  </si>
  <si>
    <t>b015-649c-4d2c-dc74-ac8e-cd48-8eff-9464</t>
  </si>
  <si>
    <t>Przedszkole Samorządowe w Sulejowie</t>
  </si>
  <si>
    <t>63cb-8b86-0a00-bda5-6880-65ce-349e-0932</t>
  </si>
  <si>
    <t>Szkoła Podstawowa Nr 2 w Sulejowie</t>
  </si>
  <si>
    <t>ad1a-8c9c-bc8e-a892-73b4-a80c-152f-0a87</t>
  </si>
  <si>
    <t>Szkoła Podstawowa w Uszczynie</t>
  </si>
  <si>
    <t>7daf-a784-07ef-c9f8-2879-f9b4-d84a-7d30</t>
  </si>
  <si>
    <t>Szkoła Podstawowa w Witowie</t>
  </si>
  <si>
    <t>8335-e05e-9508-b008-16e9-e7dc-cc28-e368</t>
  </si>
  <si>
    <t>Remiza Ochotniczej Straży Pożarnej w Barkowicach</t>
  </si>
  <si>
    <t>deab-30e5-7d94-74d7-8748-a40e-751f-ae81</t>
  </si>
  <si>
    <t>Remiza Ochotniczej Straży Pożarnej w Przygłowie</t>
  </si>
  <si>
    <t>273f-3674-cbbb-0f67-76c5-d3db-8dac-d83f</t>
  </si>
  <si>
    <t>Szkoła Podstawowa w Łęcznie</t>
  </si>
  <si>
    <t>2fd5-5ef8-a980-d64d-f8b2-0f09-28ef-223c</t>
  </si>
  <si>
    <t>Szkoła Podstawowa w Klementynowie</t>
  </si>
  <si>
    <t>377a-e444-f63a-329c-0234-b6c4-b0ab-0f86</t>
  </si>
  <si>
    <t>Szkoła Podstawowa Nr 1 w Sulejowie</t>
  </si>
  <si>
    <t>42bf-7873-8094-d144-6afa-6f88-507e-a17d</t>
  </si>
  <si>
    <t>Zespół Szkół Ponadgimnazjalnych w Sulejowie</t>
  </si>
  <si>
    <t>5d2f-9798-dbae-4af4-3713-a336-9c19-c163</t>
  </si>
  <si>
    <t>Dom Pomocy Społecznej w Łochyńsku</t>
  </si>
  <si>
    <t>gm. Rozprza</t>
  </si>
  <si>
    <t>9bc8-da64-cc5c-c3b3-5cfe-2536-c509-f930</t>
  </si>
  <si>
    <t>10c5-166c-efd2-be9b-744a-6874-d9fe-d624</t>
  </si>
  <si>
    <t>7947-31ee-161f-4060-efc3-03b6-1e75-1e87</t>
  </si>
  <si>
    <t>cd60-eb88-8312-1f97-428f-eb7b-28c6-e211</t>
  </si>
  <si>
    <t>Gimnazjum</t>
  </si>
  <si>
    <t>f135-4501-bec1-71fe-7f32-211f-2369-fcb8</t>
  </si>
  <si>
    <t>2955-056f-df88-bf02-3f2c-8ccb-93e2-f07e</t>
  </si>
  <si>
    <t>8e42-b61f-668e-d558-5927-44ef-8c0f-8aac</t>
  </si>
  <si>
    <t>Sala zebrań</t>
  </si>
  <si>
    <t>ff67-2602-5ba0-a29c-7f76-22f8-897e-fe9c</t>
  </si>
  <si>
    <t>d38e-feb6-c203-d076-53b2-bec9-844b-039b</t>
  </si>
  <si>
    <t>Szkoła Podstawowa w Stobnicy</t>
  </si>
  <si>
    <t>gm. Ręczno</t>
  </si>
  <si>
    <t>4ae6-bdc1-7fa7-596a-0165-e7d2-8a7e-1ffc</t>
  </si>
  <si>
    <t>Publiczny Zespół Szkolno-Gimnazjalny w Ręcznie</t>
  </si>
  <si>
    <t>e90c-4ffe-86b2-7ddb-e7c3-a3c8-d952-cfb9</t>
  </si>
  <si>
    <t>Urząd Gminy Ręczno "Sala Wspólny Dom"</t>
  </si>
  <si>
    <t>8306-52c6-2030-def4-dce1-dc29-2c88-c403</t>
  </si>
  <si>
    <t>Budynek po byłej Szkole Podstawowej w Bąkowej Górze</t>
  </si>
  <si>
    <t>7416-dbb3-d456-4d67-e702-7b63-691a-e167</t>
  </si>
  <si>
    <t>HELP-MED Sp. z o.o. Zakład Opiekuńczo-Leczniczy i Rehabilitacyjny</t>
  </si>
  <si>
    <t>gm. Moszczenica</t>
  </si>
  <si>
    <t>9a4b-5b05-b661-f834-2893-53d4-4bca-e34c</t>
  </si>
  <si>
    <t>c07e-a7bb-6357-3c0f-32ed-cb4a-f556-0423</t>
  </si>
  <si>
    <t>Gminny Ośrodek Pomocy Społecznej</t>
  </si>
  <si>
    <t>5153-f7c6-8420-31d1-26f1-d3ac-1b62-9317</t>
  </si>
  <si>
    <t>Zespół Szkół</t>
  </si>
  <si>
    <t>a716-9b65-3049-4dc9-c3f8-ab21-32d1-3d4e</t>
  </si>
  <si>
    <t>65b4-7673-b2e8-5617-e3a4-aa8c-900d-ac13</t>
  </si>
  <si>
    <t>c6b0-6dec-a028-697e-9302-50e4-7255-29f6</t>
  </si>
  <si>
    <t>96a3-6890-b26d-9e49-3a7a-7517-35a7-f721</t>
  </si>
  <si>
    <t>2fbe-b35a-44a2-c0c2-aec7-d0d1-ff1e-af54</t>
  </si>
  <si>
    <t>Ochotnicza Straż Pożarna w Moszczenicy</t>
  </si>
  <si>
    <t>c47f-b079-6fe3-2078-1c8f-3cd2-4750-4f45</t>
  </si>
  <si>
    <t>Publiczne Gimnazjum w Tomawie</t>
  </si>
  <si>
    <t>gm. Łęki Szlacheckie</t>
  </si>
  <si>
    <t>2c6d-db90-e655-38e2-d336-d432-bcd6-f46e</t>
  </si>
  <si>
    <t>Publiczna Szkoła Podstawowa w Trzepnicy</t>
  </si>
  <si>
    <t>2be8-5ca8-8109-7ae4-4615-b7f0-4397-c018</t>
  </si>
  <si>
    <t>Publiczna Szkoła Podstawowa w Łękach Szlacheckich</t>
  </si>
  <si>
    <t>d879-f0d3-4e64-e4c3-c887-4267-622e-690e</t>
  </si>
  <si>
    <t>3987-126b-213d-e146-bd41-4544-d8f8-44b7</t>
  </si>
  <si>
    <t>Budynek byłej Szkoły Podstawowej</t>
  </si>
  <si>
    <t>gm. Grabica</t>
  </si>
  <si>
    <t>2df1-4bc8-e6e8-7a0f-5cc4-8e88-1f4c-9cf0</t>
  </si>
  <si>
    <t>Strażnica OSP</t>
  </si>
  <si>
    <t>685d-0196-ffd7-835d-75f1-3836-d5c2-d908</t>
  </si>
  <si>
    <t>83ad-0d57-1fa7-5f32-9b19-c701-d6cd-c365</t>
  </si>
  <si>
    <t>1d91-1685-0240-2e2d-76bf-9fe4-b09c-17b3</t>
  </si>
  <si>
    <t>726e-5260-1c03-7c9a-1470-6448-b60e-ecab</t>
  </si>
  <si>
    <t>Przedszkole Samorządowe w Gorzkowicach</t>
  </si>
  <si>
    <t>gm. Gorzkowice</t>
  </si>
  <si>
    <t>b190-8142-ca0a-fbfd-f8c1-289a-b483-ef29</t>
  </si>
  <si>
    <t>Szkoła Podstawowa w Krzemieniewicach</t>
  </si>
  <si>
    <t>d1f5-c2c3-f792-f7a4-a6de-6eb9-4860-eeab</t>
  </si>
  <si>
    <t>OSP Szczepanowice</t>
  </si>
  <si>
    <t>1454-dbf2-536f-eba0-3fb4-8360-6828-9ac9</t>
  </si>
  <si>
    <t>Szkoła Podstawowa w Gościnnej</t>
  </si>
  <si>
    <t>04e6-2da3-7d83-f0b4-efeb-cc82-8c5d-eb3c</t>
  </si>
  <si>
    <t>Gimnazjum w Gorzkowicach</t>
  </si>
  <si>
    <t>4ade-23c5-712f-48c0-c262-1269-8d29-d94e</t>
  </si>
  <si>
    <t>Szkoła Podstawowa w Gorzkowicach</t>
  </si>
  <si>
    <t>eb77-6012-b327-b050-c0a2-cc6c-d88b-6d96</t>
  </si>
  <si>
    <t>fdd8-077f-fb2e-50d0-20b9-3366-2a6d-c894</t>
  </si>
  <si>
    <t>OSP Gorzkowiczki</t>
  </si>
  <si>
    <t>1838-3357-35b1-a258-18cb-7e06-be24-c9b0</t>
  </si>
  <si>
    <t>OSP Sobakówek</t>
  </si>
  <si>
    <t>048b-afbf-ac00-83d7-8973-4895-ad21-fa06</t>
  </si>
  <si>
    <t>Budynek Ochotniczej Straży Pożarnej w Dalkowie</t>
  </si>
  <si>
    <t>gm. Czarnocin</t>
  </si>
  <si>
    <t>f9fd-95b4-8f1f-3069-2b21-a250-64eb-b02f</t>
  </si>
  <si>
    <t>Szkoła Podstawowa w Szynczycach</t>
  </si>
  <si>
    <t>d301-e6a3-eb45-de00-70f8-2ddd-0268-47d4</t>
  </si>
  <si>
    <t>Zespół Szkolno-Gimnazjalny w Czarnocinie</t>
  </si>
  <si>
    <t>0e95-7bd5-ce72-26a8-6f64-80a7-f62c-2214</t>
  </si>
  <si>
    <t>a77a-40e6-4f2b-812d-248c-f92f-f9bd-0c5a</t>
  </si>
  <si>
    <t>Szkoła Podstawowa w Skotnikach</t>
  </si>
  <si>
    <t>gm. Aleksandrów</t>
  </si>
  <si>
    <t>e5bf-0407-debd-aabd-27ee-646d-5e7e-e0e0</t>
  </si>
  <si>
    <t>Świetlica Wiejska w Ciechominie</t>
  </si>
  <si>
    <t>f7e8-350d-dd3d-c848-9987-3072-ccfe-1daa</t>
  </si>
  <si>
    <t>Budynek po byłej Szkole Podstawowej w Dąbrówce</t>
  </si>
  <si>
    <t>4091-a4c8-2d0a-7bac-d91d-2270-a4b2-cd3a</t>
  </si>
  <si>
    <t>Szkoła Podstawowa w Dąbrowie nad Czarną</t>
  </si>
  <si>
    <t>88ea-33da-f432-68ce-0a80-6d6b-b241-4251</t>
  </si>
  <si>
    <t>Szkoła Podstawowa w Aleksandrowie</t>
  </si>
  <si>
    <t>7fcd-6568-9093-970e-1595-ea2d-ea86-f203</t>
  </si>
  <si>
    <t>gm. Zelów</t>
  </si>
  <si>
    <t>b539-fe9b-6b90-9c3a-766a-4a16-4044-89c9</t>
  </si>
  <si>
    <t>Szkoła Podstawowa Nr 4</t>
  </si>
  <si>
    <t>ef53-6007-0677-8982-5f52-ff9b-4a31-34eb</t>
  </si>
  <si>
    <t>3f89-3857-e289-19d6-e265-ff24-459e-84da</t>
  </si>
  <si>
    <t>251c-30b3-fdbe-58ee-d99c-07b4-0228-9f08</t>
  </si>
  <si>
    <t>Miejsko-Gminny Ośrodek Pomocy Społecznej</t>
  </si>
  <si>
    <t>d970-cb7a-d3ab-08af-bdfd-697c-7f62-6698</t>
  </si>
  <si>
    <t>Zespół Szkół Ogólnokształcących</t>
  </si>
  <si>
    <t>c91c-225b-5bbf-d38c-e65f-469a-5c26-e1c3</t>
  </si>
  <si>
    <t>Ochotnicza Straż Pożarna</t>
  </si>
  <si>
    <t>9d27-1105-1c82-8e84-198e-a536-1246-ed78</t>
  </si>
  <si>
    <t>ea5e-7be2-9277-6e80-9d7a-7eec-5900-a26d</t>
  </si>
  <si>
    <t>8690-d3a5-34d5-55e8-8f0d-fb47-ee17-1c00</t>
  </si>
  <si>
    <t>1d40-d736-c1c0-e414-e2d8-54b6-9f65-2c71</t>
  </si>
  <si>
    <t>Szkoła Podstawowa w Osinach</t>
  </si>
  <si>
    <t>gm. Szczerców</t>
  </si>
  <si>
    <t>4afe-2d8f-11da-3612-2393-0ca8-9804-dafb</t>
  </si>
  <si>
    <t>Szkoła Podstawowa w Chabielicach</t>
  </si>
  <si>
    <t>2773-509a-c6fd-31ce-6ef3-608f-91d3-b6b6</t>
  </si>
  <si>
    <t>Publiczne Gimnazjum im. Jana Pawła II w Szczercowie</t>
  </si>
  <si>
    <t>a327-4094-d3a7-daa3-5a11-87a9-6b2b-2f6c</t>
  </si>
  <si>
    <t>Urząd Gminy w Szczercowie</t>
  </si>
  <si>
    <t>d4e0-d0ca-3682-dad1-df00-54e2-0d2b-90f6</t>
  </si>
  <si>
    <t>Zespół Szkolno-Przedszkolny w Szczercowie</t>
  </si>
  <si>
    <t>dda8-95c7-dbc4-3fc1-0cf9-d63c-286c-b04f</t>
  </si>
  <si>
    <t>Zespół Szkół Ponadgimnazjalnych w Szczercowie</t>
  </si>
  <si>
    <t>87e1-43b4-81f8-0d49-b78b-d527-7c82-7232</t>
  </si>
  <si>
    <t>Świetlica Wiejska w Lubcu</t>
  </si>
  <si>
    <t>f132-cced-cd7d-f631-c4c8-ff95-ebcc-6f5b</t>
  </si>
  <si>
    <t>Budynek byłej Szkoły Podstawowej w Dąbrówkach Kobylańskich</t>
  </si>
  <si>
    <t>gm. Rusiec</t>
  </si>
  <si>
    <t>9e10-0c3f-818a-8fa7-a951-e546-18ed-080b</t>
  </si>
  <si>
    <t>Dom Dziecka w Dąbrowie Rusieckiej</t>
  </si>
  <si>
    <t>a71a-97d7-615d-d5b3-2f60-741f-f19b-0fd3</t>
  </si>
  <si>
    <t>Zespół Szkolno-Przedszkolny  w Woli Wiązowej</t>
  </si>
  <si>
    <t>f010-89f5-bd54-de8e-84d1-2ba5-437b-645a</t>
  </si>
  <si>
    <t>Gminny Ośrodek Kultury w Ruścu</t>
  </si>
  <si>
    <t>924e-d98e-9906-7a6a-1b39-dbec-bd27-75c6</t>
  </si>
  <si>
    <t>Urząd Gminy w Ruścu</t>
  </si>
  <si>
    <t>0b6d-15b3-44a6-3984-4693-fbea-14eb-fd79</t>
  </si>
  <si>
    <t>gm. Kluki</t>
  </si>
  <si>
    <t>bd13-e994-bb4c-99c1-d93e-e0f2-6dce-f618</t>
  </si>
  <si>
    <t>46ed-fae4-4f9c-50e4-b15b-8bcc-0de3-169f</t>
  </si>
  <si>
    <t>252d-d03b-bbbf-cbc1-2508-27e5-7371-3a72</t>
  </si>
  <si>
    <t>Publiczne Przedszkole Samorządowe w Łuszczanowicach</t>
  </si>
  <si>
    <t>gm. Kleszczów</t>
  </si>
  <si>
    <t>0ae4-55ab-e374-3b7e-b353-c601-da30-297a</t>
  </si>
  <si>
    <t>Szkoła Podstawowa w Łękińsku</t>
  </si>
  <si>
    <t>80c6-a549-338e-4680-a0f7-6aa9-cbde-9d35</t>
  </si>
  <si>
    <t>Szkoła Podstawowa w Kleszczowie</t>
  </si>
  <si>
    <t>2f43-a903-2259-390e-eba6-adde-683c-0c66</t>
  </si>
  <si>
    <t>Dom Kultury w Żłobnicy</t>
  </si>
  <si>
    <t>d907-cae9-1d72-f0b3-8387-8298-5aed-ceb5</t>
  </si>
  <si>
    <t>Gimnazjum w Rasach</t>
  </si>
  <si>
    <t>gm. Drużbice</t>
  </si>
  <si>
    <t>7847-ea5a-083e-e6cb-63e6-9240-2aa5-96d7</t>
  </si>
  <si>
    <t>Budynek byłej Szkoły Podstawowej w Suchcicach</t>
  </si>
  <si>
    <t>86a8-3709-bb04-24c3-bd55-8a17-17b7-4784</t>
  </si>
  <si>
    <t>Zespół Szkolno-Przedszkolny w Drużbicach</t>
  </si>
  <si>
    <t>c673-ef9b-0def-ce31-18ad-30a7-89ae-d257</t>
  </si>
  <si>
    <t>bb8d-c734-4db6-6596-30a4-494d-7ac7-57b6</t>
  </si>
  <si>
    <t>Szkoła Podstawowa w Wadlewie</t>
  </si>
  <si>
    <t>55da-12e7-0d46-593c-b367-2fe7-bd5e-92f6</t>
  </si>
  <si>
    <t>4155-9972-439d-e887-00be-18ef-0765-43bf</t>
  </si>
  <si>
    <t>gm. Bełchatów</t>
  </si>
  <si>
    <t>23b7-cae9-7f10-d3e6-afb6-2c5a-72fe-594d</t>
  </si>
  <si>
    <t>Szkoła Podstawowa w Kurnosie Drugim</t>
  </si>
  <si>
    <t>9e6b-8484-d6f1-a076-7c5e-ce8b-0f1c-c0ca</t>
  </si>
  <si>
    <t>8f73-7571-47f5-d64f-05d0-f642-0823-065a</t>
  </si>
  <si>
    <t>30fe-63d7-9fe5-00d0-55d7-a869-39c4-2838</t>
  </si>
  <si>
    <t>e000-fcae-6cb5-87d2-bfe6-e152-c800-1203</t>
  </si>
  <si>
    <t>f96a-70f7-f1c9-0953-c8d6-4c16-ee5b-4632</t>
  </si>
  <si>
    <t>Szkoła Podstawowa w Janowie</t>
  </si>
  <si>
    <t>2b12-9712-02e2-54ba-b8de-3d2c-4ca7-3217</t>
  </si>
  <si>
    <t>9410-189d-06b2-058f-2243-4dce-c9bc-19ce</t>
  </si>
  <si>
    <t>8eca-1933-ab67-9d2d-8dbc-db39-b9f7-3661</t>
  </si>
  <si>
    <t>m. Bełchatów</t>
  </si>
  <si>
    <t>f587-b409-e796-8051-80e5-ce71-d40b-254c</t>
  </si>
  <si>
    <t>Szpital Wojewódzki im. Jana Pawła II</t>
  </si>
  <si>
    <t>39bd-04c4-97a9-59ba-931c-13f1-d50d-4bdf</t>
  </si>
  <si>
    <t>Publiczne Gimnazjum Nr 1</t>
  </si>
  <si>
    <t>4056-e16e-674a-c3e9-9e52-7f47-4a2c-9a67</t>
  </si>
  <si>
    <t>Szkoła Podstawowa Nr 1</t>
  </si>
  <si>
    <t>07fe-22ba-aa38-28f3-fbb0-49fe-2317-7a7d</t>
  </si>
  <si>
    <t>aaf4-1061-de17-a3cb-d79b-ebb6-fdc3-e346</t>
  </si>
  <si>
    <t>Miejskie Centrum Kultury</t>
  </si>
  <si>
    <t>d157-62bc-13c2-cb9e-ed5c-eeb1-9d69-8317</t>
  </si>
  <si>
    <t>Miejska i Powiatowa Biblioteka Publiczna</t>
  </si>
  <si>
    <t>feb1-4c14-7fbc-c4b3-609d-eabe-d8ca-07ca</t>
  </si>
  <si>
    <t>ec5e-8c3d-8b3e-2800-f56b-42b4-b696-bef6</t>
  </si>
  <si>
    <t>4aae-170f-7973-bef4-e039-b55f-47b8-1743</t>
  </si>
  <si>
    <t>Publiczne Gimnazjum Nr 3</t>
  </si>
  <si>
    <t>b54b-efe0-51b7-fdc3-a3a8-fa0e-1644-587a</t>
  </si>
  <si>
    <t>Zespół Szkolno-Przedszkolny Nr 9</t>
  </si>
  <si>
    <t>d6e9-de7b-fa28-34a4-85dc-2eae-917b-aa4d</t>
  </si>
  <si>
    <t>a7ef-6406-16d1-3c46-ba03-449f-1b44-4315</t>
  </si>
  <si>
    <t>Szkoła  Podstawowa Nr 8</t>
  </si>
  <si>
    <t>883c-5b61-ca24-19af-7046-1017-82ea-6de7</t>
  </si>
  <si>
    <t>e3c1-0ec7-6102-0c80-5b33-faf4-c646-bd4d</t>
  </si>
  <si>
    <t>f29a-fe57-937a-c33e-9adc-3182-06bd-29e1</t>
  </si>
  <si>
    <t>Publiczne  Gimnazjum Nr 3</t>
  </si>
  <si>
    <t>70e7-bc38-66cf-d950-a4c4-2659-2b62-3216</t>
  </si>
  <si>
    <t>eb2a-0f79-dc63-2a34-7e2d-4355-f211-86a5</t>
  </si>
  <si>
    <t>6428-b3d9-ee2c-a706-16e3-83ff-f81c-d6f1</t>
  </si>
  <si>
    <t>Przedszkole Samorządowe Nr 2</t>
  </si>
  <si>
    <t>ac1c-8724-b286-772b-4502-35d2-c6cf-06da</t>
  </si>
  <si>
    <t>1743-3a9e-5de8-5db4-15e7-98aa-b518-f877</t>
  </si>
  <si>
    <t>Szkoła Podstawowa  Nr 5</t>
  </si>
  <si>
    <t>4dbb-7959-cbcd-9036-5bb4-5151-b713-a634</t>
  </si>
  <si>
    <t>Przedszkole Samorządowe nr 6</t>
  </si>
  <si>
    <t>6744-8daa-df7d-e72b-8c1c-5e96-8e00-dabe</t>
  </si>
  <si>
    <t>87d8-5ae9-1c6a-e62b-e31b-e4ad-75e9-b0de</t>
  </si>
  <si>
    <t>Szkoła Podstawowa  Nr 12</t>
  </si>
  <si>
    <t>7d52-9e68-e0ec-1048-1c44-19cc-8b56-6872</t>
  </si>
  <si>
    <t>Przedszkole Samorządowe  Nr 4</t>
  </si>
  <si>
    <t>22a1-55ce-43f5-edb1-4670-6328-4287-4a07</t>
  </si>
  <si>
    <t>Budynek PGM</t>
  </si>
  <si>
    <t>6ea6-1f33-8a97-f470-4cb2-7944-b1ee-283c</t>
  </si>
  <si>
    <t>Szkoła Podstawowa Nr 3</t>
  </si>
  <si>
    <t>a142-a16c-99d2-f210-75ef-0520-4df5-095c</t>
  </si>
  <si>
    <t>c1c3-3aac-4181-5b73-5ac0-b6c4-fbe5-b3b3</t>
  </si>
  <si>
    <t>Razem</t>
  </si>
  <si>
    <t>Marek Marian MAZUR</t>
  </si>
  <si>
    <t>Adam Andrzej MACIEREWICZ</t>
  </si>
  <si>
    <t>Wiesław Józef DOBKOWSKI</t>
  </si>
  <si>
    <t>Janusz Robert BUDZIŃSKI</t>
  </si>
  <si>
    <t>Jarosław Konrad BRÓZDA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</si>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</sst>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77"/>
  <sheetViews>
    <sheetView tabSelected="1" workbookViewId="0"/>
  </sheetViews>
  <sheetFormatPr defaultRowHeight="15"/>
  <sheetData>
    <row r="1" spans="1:33">
      <c r="A1" t="s">
        <v>545</v>
      </c>
      <c r="B1" t="s">
        <v>544</v>
      </c>
      <c r="C1" t="s">
        <v>543</v>
      </c>
      <c r="D1" t="s">
        <v>542</v>
      </c>
      <c r="E1" t="s">
        <v>541</v>
      </c>
      <c r="F1" t="s">
        <v>540</v>
      </c>
      <c r="G1" t="s">
        <v>539</v>
      </c>
      <c r="H1" t="s">
        <v>538</v>
      </c>
      <c r="I1" t="s">
        <v>537</v>
      </c>
      <c r="J1" t="s">
        <v>536</v>
      </c>
      <c r="K1" t="s">
        <v>535</v>
      </c>
      <c r="L1" t="s">
        <v>534</v>
      </c>
      <c r="M1" t="s">
        <v>533</v>
      </c>
      <c r="N1" t="s">
        <v>532</v>
      </c>
      <c r="O1" t="s">
        <v>531</v>
      </c>
      <c r="P1" t="s">
        <v>530</v>
      </c>
      <c r="Q1" t="s">
        <v>529</v>
      </c>
      <c r="R1" t="s">
        <v>528</v>
      </c>
      <c r="S1" t="s">
        <v>527</v>
      </c>
      <c r="T1" t="s">
        <v>526</v>
      </c>
      <c r="U1" t="s">
        <v>525</v>
      </c>
      <c r="V1" t="s">
        <v>524</v>
      </c>
      <c r="W1" t="s">
        <v>523</v>
      </c>
      <c r="X1" t="s">
        <v>522</v>
      </c>
      <c r="Y1" t="s">
        <v>521</v>
      </c>
      <c r="Z1" t="s">
        <v>520</v>
      </c>
      <c r="AA1" t="s">
        <v>519</v>
      </c>
      <c r="AB1" t="s">
        <v>518</v>
      </c>
      <c r="AC1" t="s">
        <v>517</v>
      </c>
      <c r="AD1" t="s">
        <v>516</v>
      </c>
      <c r="AE1" t="s">
        <v>515</v>
      </c>
      <c r="AF1" t="s">
        <v>514</v>
      </c>
      <c r="AG1" t="s">
        <v>513</v>
      </c>
    </row>
    <row r="2" spans="1:33">
      <c r="A2" t="s">
        <v>512</v>
      </c>
      <c r="B2" t="s">
        <v>468</v>
      </c>
      <c r="C2" t="str">
        <f>"100101"</f>
        <v>100101</v>
      </c>
      <c r="D2" t="s">
        <v>510</v>
      </c>
      <c r="E2">
        <v>1</v>
      </c>
      <c r="F2">
        <v>2141</v>
      </c>
      <c r="G2">
        <v>1622</v>
      </c>
      <c r="H2">
        <v>468</v>
      </c>
      <c r="I2">
        <v>1154</v>
      </c>
      <c r="J2">
        <v>0</v>
      </c>
      <c r="K2">
        <v>16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1154</v>
      </c>
      <c r="T2">
        <v>0</v>
      </c>
      <c r="U2">
        <v>0</v>
      </c>
      <c r="V2">
        <v>1154</v>
      </c>
      <c r="W2">
        <v>42</v>
      </c>
      <c r="X2">
        <v>11</v>
      </c>
      <c r="Y2">
        <v>31</v>
      </c>
      <c r="Z2">
        <v>0</v>
      </c>
      <c r="AA2">
        <v>1112</v>
      </c>
      <c r="AB2">
        <v>271</v>
      </c>
      <c r="AC2">
        <v>134</v>
      </c>
      <c r="AD2">
        <v>489</v>
      </c>
      <c r="AE2">
        <v>169</v>
      </c>
      <c r="AF2">
        <v>49</v>
      </c>
      <c r="AG2">
        <v>1112</v>
      </c>
    </row>
    <row r="3" spans="1:33">
      <c r="A3" t="s">
        <v>511</v>
      </c>
      <c r="B3" t="s">
        <v>468</v>
      </c>
      <c r="C3" t="str">
        <f>"100101"</f>
        <v>100101</v>
      </c>
      <c r="D3" t="s">
        <v>510</v>
      </c>
      <c r="E3">
        <v>2</v>
      </c>
      <c r="F3">
        <v>2209</v>
      </c>
      <c r="G3">
        <v>1669</v>
      </c>
      <c r="H3">
        <v>267</v>
      </c>
      <c r="I3">
        <v>1402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1402</v>
      </c>
      <c r="T3">
        <v>0</v>
      </c>
      <c r="U3">
        <v>0</v>
      </c>
      <c r="V3">
        <v>1402</v>
      </c>
      <c r="W3">
        <v>56</v>
      </c>
      <c r="X3">
        <v>36</v>
      </c>
      <c r="Y3">
        <v>20</v>
      </c>
      <c r="Z3">
        <v>0</v>
      </c>
      <c r="AA3">
        <v>1346</v>
      </c>
      <c r="AB3">
        <v>265</v>
      </c>
      <c r="AC3">
        <v>171</v>
      </c>
      <c r="AD3">
        <v>626</v>
      </c>
      <c r="AE3">
        <v>203</v>
      </c>
      <c r="AF3">
        <v>81</v>
      </c>
      <c r="AG3">
        <v>1346</v>
      </c>
    </row>
    <row r="4" spans="1:33">
      <c r="A4" t="s">
        <v>509</v>
      </c>
      <c r="B4" t="s">
        <v>468</v>
      </c>
      <c r="C4" t="str">
        <f>"100101"</f>
        <v>100101</v>
      </c>
      <c r="D4" t="s">
        <v>508</v>
      </c>
      <c r="E4">
        <v>3</v>
      </c>
      <c r="F4">
        <v>2059</v>
      </c>
      <c r="G4">
        <v>1570</v>
      </c>
      <c r="H4">
        <v>414</v>
      </c>
      <c r="I4">
        <v>1156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1156</v>
      </c>
      <c r="T4">
        <v>0</v>
      </c>
      <c r="U4">
        <v>0</v>
      </c>
      <c r="V4">
        <v>1156</v>
      </c>
      <c r="W4">
        <v>37</v>
      </c>
      <c r="X4">
        <v>21</v>
      </c>
      <c r="Y4">
        <v>16</v>
      </c>
      <c r="Z4">
        <v>0</v>
      </c>
      <c r="AA4">
        <v>1119</v>
      </c>
      <c r="AB4">
        <v>280</v>
      </c>
      <c r="AC4">
        <v>140</v>
      </c>
      <c r="AD4">
        <v>456</v>
      </c>
      <c r="AE4">
        <v>167</v>
      </c>
      <c r="AF4">
        <v>76</v>
      </c>
      <c r="AG4">
        <v>1119</v>
      </c>
    </row>
    <row r="5" spans="1:33">
      <c r="A5" t="s">
        <v>507</v>
      </c>
      <c r="B5" t="s">
        <v>468</v>
      </c>
      <c r="C5" t="str">
        <f>"100101"</f>
        <v>100101</v>
      </c>
      <c r="D5" t="s">
        <v>506</v>
      </c>
      <c r="E5">
        <v>4</v>
      </c>
      <c r="F5">
        <v>2131</v>
      </c>
      <c r="G5">
        <v>1621</v>
      </c>
      <c r="H5">
        <v>490</v>
      </c>
      <c r="I5">
        <v>1131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1131</v>
      </c>
      <c r="T5">
        <v>0</v>
      </c>
      <c r="U5">
        <v>0</v>
      </c>
      <c r="V5">
        <v>1131</v>
      </c>
      <c r="W5">
        <v>45</v>
      </c>
      <c r="X5">
        <v>45</v>
      </c>
      <c r="Y5">
        <v>0</v>
      </c>
      <c r="Z5">
        <v>0</v>
      </c>
      <c r="AA5">
        <v>1086</v>
      </c>
      <c r="AB5">
        <v>253</v>
      </c>
      <c r="AC5">
        <v>160</v>
      </c>
      <c r="AD5">
        <v>488</v>
      </c>
      <c r="AE5">
        <v>129</v>
      </c>
      <c r="AF5">
        <v>56</v>
      </c>
      <c r="AG5">
        <v>1086</v>
      </c>
    </row>
    <row r="6" spans="1:33">
      <c r="A6" t="s">
        <v>505</v>
      </c>
      <c r="B6" t="s">
        <v>468</v>
      </c>
      <c r="C6" t="str">
        <f>"100101"</f>
        <v>100101</v>
      </c>
      <c r="D6" t="s">
        <v>504</v>
      </c>
      <c r="E6">
        <v>5</v>
      </c>
      <c r="F6">
        <v>2324</v>
      </c>
      <c r="G6">
        <v>1824</v>
      </c>
      <c r="H6">
        <v>326</v>
      </c>
      <c r="I6">
        <v>1448</v>
      </c>
      <c r="J6">
        <v>0</v>
      </c>
      <c r="K6">
        <v>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1448</v>
      </c>
      <c r="T6">
        <v>0</v>
      </c>
      <c r="U6">
        <v>0</v>
      </c>
      <c r="V6">
        <v>1448</v>
      </c>
      <c r="W6">
        <v>57</v>
      </c>
      <c r="X6">
        <v>15</v>
      </c>
      <c r="Y6">
        <v>42</v>
      </c>
      <c r="Z6">
        <v>0</v>
      </c>
      <c r="AA6">
        <v>1391</v>
      </c>
      <c r="AB6">
        <v>265</v>
      </c>
      <c r="AC6">
        <v>144</v>
      </c>
      <c r="AD6">
        <v>741</v>
      </c>
      <c r="AE6">
        <v>181</v>
      </c>
      <c r="AF6">
        <v>60</v>
      </c>
      <c r="AG6">
        <v>1391</v>
      </c>
    </row>
    <row r="7" spans="1:33">
      <c r="A7" t="s">
        <v>503</v>
      </c>
      <c r="B7" t="s">
        <v>468</v>
      </c>
      <c r="C7" t="str">
        <f>"100101"</f>
        <v>100101</v>
      </c>
      <c r="D7" t="s">
        <v>31</v>
      </c>
      <c r="E7">
        <v>6</v>
      </c>
      <c r="F7">
        <v>2170</v>
      </c>
      <c r="G7">
        <v>1672</v>
      </c>
      <c r="H7">
        <v>329</v>
      </c>
      <c r="I7">
        <v>1343</v>
      </c>
      <c r="J7">
        <v>0</v>
      </c>
      <c r="K7">
        <v>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1341</v>
      </c>
      <c r="T7">
        <v>0</v>
      </c>
      <c r="U7">
        <v>0</v>
      </c>
      <c r="V7">
        <v>1341</v>
      </c>
      <c r="W7">
        <v>38</v>
      </c>
      <c r="X7">
        <v>11</v>
      </c>
      <c r="Y7">
        <v>27</v>
      </c>
      <c r="Z7">
        <v>0</v>
      </c>
      <c r="AA7">
        <v>1303</v>
      </c>
      <c r="AB7">
        <v>282</v>
      </c>
      <c r="AC7">
        <v>135</v>
      </c>
      <c r="AD7">
        <v>660</v>
      </c>
      <c r="AE7">
        <v>169</v>
      </c>
      <c r="AF7">
        <v>57</v>
      </c>
      <c r="AG7">
        <v>1303</v>
      </c>
    </row>
    <row r="8" spans="1:33">
      <c r="A8" t="s">
        <v>502</v>
      </c>
      <c r="B8" t="s">
        <v>468</v>
      </c>
      <c r="C8" t="str">
        <f>"100101"</f>
        <v>100101</v>
      </c>
      <c r="D8" t="s">
        <v>501</v>
      </c>
      <c r="E8">
        <v>7</v>
      </c>
      <c r="F8">
        <v>566</v>
      </c>
      <c r="G8">
        <v>440</v>
      </c>
      <c r="H8">
        <v>141</v>
      </c>
      <c r="I8">
        <v>299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299</v>
      </c>
      <c r="T8">
        <v>0</v>
      </c>
      <c r="U8">
        <v>0</v>
      </c>
      <c r="V8">
        <v>299</v>
      </c>
      <c r="W8">
        <v>8</v>
      </c>
      <c r="X8">
        <v>5</v>
      </c>
      <c r="Y8">
        <v>3</v>
      </c>
      <c r="Z8">
        <v>0</v>
      </c>
      <c r="AA8">
        <v>291</v>
      </c>
      <c r="AB8">
        <v>69</v>
      </c>
      <c r="AC8">
        <v>33</v>
      </c>
      <c r="AD8">
        <v>149</v>
      </c>
      <c r="AE8">
        <v>32</v>
      </c>
      <c r="AF8">
        <v>8</v>
      </c>
      <c r="AG8">
        <v>291</v>
      </c>
    </row>
    <row r="9" spans="1:33">
      <c r="A9" t="s">
        <v>500</v>
      </c>
      <c r="B9" t="s">
        <v>468</v>
      </c>
      <c r="C9" t="str">
        <f>"100101"</f>
        <v>100101</v>
      </c>
      <c r="D9" t="s">
        <v>499</v>
      </c>
      <c r="E9">
        <v>8</v>
      </c>
      <c r="F9">
        <v>1749</v>
      </c>
      <c r="G9">
        <v>1336</v>
      </c>
      <c r="H9">
        <v>220</v>
      </c>
      <c r="I9">
        <v>1116</v>
      </c>
      <c r="J9">
        <v>1</v>
      </c>
      <c r="K9">
        <v>9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1116</v>
      </c>
      <c r="T9">
        <v>0</v>
      </c>
      <c r="U9">
        <v>0</v>
      </c>
      <c r="V9">
        <v>1116</v>
      </c>
      <c r="W9">
        <v>62</v>
      </c>
      <c r="X9">
        <v>44</v>
      </c>
      <c r="Y9">
        <v>18</v>
      </c>
      <c r="Z9">
        <v>0</v>
      </c>
      <c r="AA9">
        <v>1054</v>
      </c>
      <c r="AB9">
        <v>175</v>
      </c>
      <c r="AC9">
        <v>77</v>
      </c>
      <c r="AD9">
        <v>639</v>
      </c>
      <c r="AE9">
        <v>101</v>
      </c>
      <c r="AF9">
        <v>62</v>
      </c>
      <c r="AG9">
        <v>1054</v>
      </c>
    </row>
    <row r="10" spans="1:33">
      <c r="A10" t="s">
        <v>498</v>
      </c>
      <c r="B10" t="s">
        <v>468</v>
      </c>
      <c r="C10" t="str">
        <f>"100101"</f>
        <v>100101</v>
      </c>
      <c r="D10" t="s">
        <v>39</v>
      </c>
      <c r="E10">
        <v>9</v>
      </c>
      <c r="F10">
        <v>2147</v>
      </c>
      <c r="G10">
        <v>1939</v>
      </c>
      <c r="H10">
        <v>582</v>
      </c>
      <c r="I10">
        <v>1357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1357</v>
      </c>
      <c r="T10">
        <v>0</v>
      </c>
      <c r="U10">
        <v>0</v>
      </c>
      <c r="V10">
        <v>1357</v>
      </c>
      <c r="W10">
        <v>63</v>
      </c>
      <c r="X10">
        <v>45</v>
      </c>
      <c r="Y10">
        <v>18</v>
      </c>
      <c r="Z10">
        <v>0</v>
      </c>
      <c r="AA10">
        <v>1294</v>
      </c>
      <c r="AB10">
        <v>305</v>
      </c>
      <c r="AC10">
        <v>168</v>
      </c>
      <c r="AD10">
        <v>562</v>
      </c>
      <c r="AE10">
        <v>195</v>
      </c>
      <c r="AF10">
        <v>64</v>
      </c>
      <c r="AG10">
        <v>1294</v>
      </c>
    </row>
    <row r="11" spans="1:33">
      <c r="A11" t="s">
        <v>497</v>
      </c>
      <c r="B11" t="s">
        <v>468</v>
      </c>
      <c r="C11" t="str">
        <f>"100101"</f>
        <v>100101</v>
      </c>
      <c r="D11" t="s">
        <v>496</v>
      </c>
      <c r="E11">
        <v>10</v>
      </c>
      <c r="F11">
        <v>1809</v>
      </c>
      <c r="G11">
        <v>1387</v>
      </c>
      <c r="H11">
        <v>469</v>
      </c>
      <c r="I11">
        <v>918</v>
      </c>
      <c r="J11">
        <v>0</v>
      </c>
      <c r="K11">
        <v>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917</v>
      </c>
      <c r="T11">
        <v>0</v>
      </c>
      <c r="U11">
        <v>0</v>
      </c>
      <c r="V11">
        <v>917</v>
      </c>
      <c r="W11">
        <v>35</v>
      </c>
      <c r="X11">
        <v>17</v>
      </c>
      <c r="Y11">
        <v>18</v>
      </c>
      <c r="Z11">
        <v>0</v>
      </c>
      <c r="AA11">
        <v>882</v>
      </c>
      <c r="AB11">
        <v>182</v>
      </c>
      <c r="AC11">
        <v>120</v>
      </c>
      <c r="AD11">
        <v>402</v>
      </c>
      <c r="AE11">
        <v>137</v>
      </c>
      <c r="AF11">
        <v>41</v>
      </c>
      <c r="AG11">
        <v>882</v>
      </c>
    </row>
    <row r="12" spans="1:33">
      <c r="A12" t="s">
        <v>495</v>
      </c>
      <c r="B12" t="s">
        <v>468</v>
      </c>
      <c r="C12" t="str">
        <f>"100101"</f>
        <v>100101</v>
      </c>
      <c r="D12" t="s">
        <v>39</v>
      </c>
      <c r="E12">
        <v>11</v>
      </c>
      <c r="F12">
        <v>1135</v>
      </c>
      <c r="G12">
        <v>863</v>
      </c>
      <c r="H12">
        <v>180</v>
      </c>
      <c r="I12">
        <v>683</v>
      </c>
      <c r="J12">
        <v>0</v>
      </c>
      <c r="K12">
        <v>6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683</v>
      </c>
      <c r="T12">
        <v>1</v>
      </c>
      <c r="U12">
        <v>0</v>
      </c>
      <c r="V12">
        <v>683</v>
      </c>
      <c r="W12">
        <v>21</v>
      </c>
      <c r="X12">
        <v>7</v>
      </c>
      <c r="Y12">
        <v>14</v>
      </c>
      <c r="Z12">
        <v>0</v>
      </c>
      <c r="AA12">
        <v>662</v>
      </c>
      <c r="AB12">
        <v>140</v>
      </c>
      <c r="AC12">
        <v>76</v>
      </c>
      <c r="AD12">
        <v>341</v>
      </c>
      <c r="AE12">
        <v>75</v>
      </c>
      <c r="AF12">
        <v>30</v>
      </c>
      <c r="AG12">
        <v>662</v>
      </c>
    </row>
    <row r="13" spans="1:33">
      <c r="A13" t="s">
        <v>494</v>
      </c>
      <c r="B13" t="s">
        <v>468</v>
      </c>
      <c r="C13" t="str">
        <f>"100101"</f>
        <v>100101</v>
      </c>
      <c r="D13" t="s">
        <v>485</v>
      </c>
      <c r="E13">
        <v>12</v>
      </c>
      <c r="F13">
        <v>980</v>
      </c>
      <c r="G13">
        <v>740</v>
      </c>
      <c r="H13">
        <v>173</v>
      </c>
      <c r="I13">
        <v>567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567</v>
      </c>
      <c r="T13">
        <v>0</v>
      </c>
      <c r="U13">
        <v>0</v>
      </c>
      <c r="V13">
        <v>567</v>
      </c>
      <c r="W13">
        <v>21</v>
      </c>
      <c r="X13">
        <v>9</v>
      </c>
      <c r="Y13">
        <v>12</v>
      </c>
      <c r="Z13">
        <v>0</v>
      </c>
      <c r="AA13">
        <v>546</v>
      </c>
      <c r="AB13">
        <v>117</v>
      </c>
      <c r="AC13">
        <v>68</v>
      </c>
      <c r="AD13">
        <v>269</v>
      </c>
      <c r="AE13">
        <v>69</v>
      </c>
      <c r="AF13">
        <v>23</v>
      </c>
      <c r="AG13">
        <v>546</v>
      </c>
    </row>
    <row r="14" spans="1:33">
      <c r="A14" t="s">
        <v>493</v>
      </c>
      <c r="B14" t="s">
        <v>468</v>
      </c>
      <c r="C14" t="str">
        <f>"100101"</f>
        <v>100101</v>
      </c>
      <c r="D14" t="s">
        <v>492</v>
      </c>
      <c r="E14">
        <v>13</v>
      </c>
      <c r="F14">
        <v>2126</v>
      </c>
      <c r="G14">
        <v>1606</v>
      </c>
      <c r="H14">
        <v>386</v>
      </c>
      <c r="I14">
        <v>1220</v>
      </c>
      <c r="J14">
        <v>0</v>
      </c>
      <c r="K14">
        <v>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1220</v>
      </c>
      <c r="T14">
        <v>0</v>
      </c>
      <c r="U14">
        <v>0</v>
      </c>
      <c r="V14">
        <v>1220</v>
      </c>
      <c r="W14">
        <v>54</v>
      </c>
      <c r="X14">
        <v>10</v>
      </c>
      <c r="Y14">
        <v>44</v>
      </c>
      <c r="Z14">
        <v>0</v>
      </c>
      <c r="AA14">
        <v>1166</v>
      </c>
      <c r="AB14">
        <v>230</v>
      </c>
      <c r="AC14">
        <v>145</v>
      </c>
      <c r="AD14">
        <v>580</v>
      </c>
      <c r="AE14">
        <v>157</v>
      </c>
      <c r="AF14">
        <v>54</v>
      </c>
      <c r="AG14">
        <v>1166</v>
      </c>
    </row>
    <row r="15" spans="1:33">
      <c r="A15" t="s">
        <v>491</v>
      </c>
      <c r="B15" t="s">
        <v>468</v>
      </c>
      <c r="C15" t="str">
        <f>"100101"</f>
        <v>100101</v>
      </c>
      <c r="D15" t="s">
        <v>485</v>
      </c>
      <c r="E15">
        <v>14</v>
      </c>
      <c r="F15">
        <v>1936</v>
      </c>
      <c r="G15">
        <v>1446</v>
      </c>
      <c r="H15">
        <v>420</v>
      </c>
      <c r="I15">
        <v>1026</v>
      </c>
      <c r="J15">
        <v>0</v>
      </c>
      <c r="K15">
        <v>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1026</v>
      </c>
      <c r="T15">
        <v>0</v>
      </c>
      <c r="U15">
        <v>0</v>
      </c>
      <c r="V15">
        <v>1026</v>
      </c>
      <c r="W15">
        <v>49</v>
      </c>
      <c r="X15">
        <v>17</v>
      </c>
      <c r="Y15">
        <v>32</v>
      </c>
      <c r="Z15">
        <v>0</v>
      </c>
      <c r="AA15">
        <v>977</v>
      </c>
      <c r="AB15">
        <v>245</v>
      </c>
      <c r="AC15">
        <v>109</v>
      </c>
      <c r="AD15">
        <v>463</v>
      </c>
      <c r="AE15">
        <v>114</v>
      </c>
      <c r="AF15">
        <v>46</v>
      </c>
      <c r="AG15">
        <v>977</v>
      </c>
    </row>
    <row r="16" spans="1:33">
      <c r="A16" t="s">
        <v>490</v>
      </c>
      <c r="B16" t="s">
        <v>468</v>
      </c>
      <c r="C16" t="str">
        <f>"100101"</f>
        <v>100101</v>
      </c>
      <c r="D16" t="s">
        <v>393</v>
      </c>
      <c r="E16">
        <v>15</v>
      </c>
      <c r="F16">
        <v>2016</v>
      </c>
      <c r="G16">
        <v>1520</v>
      </c>
      <c r="H16">
        <v>427</v>
      </c>
      <c r="I16">
        <v>1093</v>
      </c>
      <c r="J16">
        <v>5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1093</v>
      </c>
      <c r="T16">
        <v>0</v>
      </c>
      <c r="U16">
        <v>0</v>
      </c>
      <c r="V16">
        <v>1093</v>
      </c>
      <c r="W16">
        <v>40</v>
      </c>
      <c r="X16">
        <v>16</v>
      </c>
      <c r="Y16">
        <v>24</v>
      </c>
      <c r="Z16">
        <v>0</v>
      </c>
      <c r="AA16">
        <v>1053</v>
      </c>
      <c r="AB16">
        <v>222</v>
      </c>
      <c r="AC16">
        <v>132</v>
      </c>
      <c r="AD16">
        <v>466</v>
      </c>
      <c r="AE16">
        <v>182</v>
      </c>
      <c r="AF16">
        <v>51</v>
      </c>
      <c r="AG16">
        <v>1053</v>
      </c>
    </row>
    <row r="17" spans="1:33">
      <c r="A17" t="s">
        <v>489</v>
      </c>
      <c r="B17" t="s">
        <v>468</v>
      </c>
      <c r="C17" t="str">
        <f>"100101"</f>
        <v>100101</v>
      </c>
      <c r="D17" t="s">
        <v>488</v>
      </c>
      <c r="E17">
        <v>16</v>
      </c>
      <c r="F17">
        <v>2230</v>
      </c>
      <c r="G17">
        <v>1716</v>
      </c>
      <c r="H17">
        <v>411</v>
      </c>
      <c r="I17">
        <v>1305</v>
      </c>
      <c r="J17">
        <v>0</v>
      </c>
      <c r="K17">
        <v>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1305</v>
      </c>
      <c r="T17">
        <v>0</v>
      </c>
      <c r="U17">
        <v>0</v>
      </c>
      <c r="V17">
        <v>1305</v>
      </c>
      <c r="W17">
        <v>47</v>
      </c>
      <c r="X17">
        <v>10</v>
      </c>
      <c r="Y17">
        <v>37</v>
      </c>
      <c r="Z17">
        <v>0</v>
      </c>
      <c r="AA17">
        <v>1258</v>
      </c>
      <c r="AB17">
        <v>256</v>
      </c>
      <c r="AC17">
        <v>154</v>
      </c>
      <c r="AD17">
        <v>630</v>
      </c>
      <c r="AE17">
        <v>160</v>
      </c>
      <c r="AF17">
        <v>58</v>
      </c>
      <c r="AG17">
        <v>1258</v>
      </c>
    </row>
    <row r="18" spans="1:33">
      <c r="A18" t="s">
        <v>487</v>
      </c>
      <c r="B18" t="s">
        <v>468</v>
      </c>
      <c r="C18" t="str">
        <f>"100101"</f>
        <v>100101</v>
      </c>
      <c r="D18" t="s">
        <v>63</v>
      </c>
      <c r="E18">
        <v>17</v>
      </c>
      <c r="F18">
        <v>1818</v>
      </c>
      <c r="G18">
        <v>1385</v>
      </c>
      <c r="H18">
        <v>374</v>
      </c>
      <c r="I18">
        <v>1011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1010</v>
      </c>
      <c r="T18">
        <v>0</v>
      </c>
      <c r="U18">
        <v>0</v>
      </c>
      <c r="V18">
        <v>1010</v>
      </c>
      <c r="W18">
        <v>29</v>
      </c>
      <c r="X18">
        <v>9</v>
      </c>
      <c r="Y18">
        <v>20</v>
      </c>
      <c r="Z18">
        <v>0</v>
      </c>
      <c r="AA18">
        <v>981</v>
      </c>
      <c r="AB18">
        <v>176</v>
      </c>
      <c r="AC18">
        <v>110</v>
      </c>
      <c r="AD18">
        <v>523</v>
      </c>
      <c r="AE18">
        <v>117</v>
      </c>
      <c r="AF18">
        <v>55</v>
      </c>
      <c r="AG18">
        <v>981</v>
      </c>
    </row>
    <row r="19" spans="1:33">
      <c r="A19" t="s">
        <v>486</v>
      </c>
      <c r="B19" t="s">
        <v>468</v>
      </c>
      <c r="C19" t="str">
        <f>"100101"</f>
        <v>100101</v>
      </c>
      <c r="D19" t="s">
        <v>485</v>
      </c>
      <c r="E19">
        <v>18</v>
      </c>
      <c r="F19">
        <v>1735</v>
      </c>
      <c r="G19">
        <v>1322</v>
      </c>
      <c r="H19">
        <v>367</v>
      </c>
      <c r="I19">
        <v>955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955</v>
      </c>
      <c r="T19">
        <v>0</v>
      </c>
      <c r="U19">
        <v>0</v>
      </c>
      <c r="V19">
        <v>955</v>
      </c>
      <c r="W19">
        <v>33</v>
      </c>
      <c r="X19">
        <v>5</v>
      </c>
      <c r="Y19">
        <v>19</v>
      </c>
      <c r="Z19">
        <v>0</v>
      </c>
      <c r="AA19">
        <v>922</v>
      </c>
      <c r="AB19">
        <v>171</v>
      </c>
      <c r="AC19">
        <v>102</v>
      </c>
      <c r="AD19">
        <v>489</v>
      </c>
      <c r="AE19">
        <v>111</v>
      </c>
      <c r="AF19">
        <v>49</v>
      </c>
      <c r="AG19">
        <v>922</v>
      </c>
    </row>
    <row r="20" spans="1:33">
      <c r="A20" t="s">
        <v>484</v>
      </c>
      <c r="B20" t="s">
        <v>468</v>
      </c>
      <c r="C20" t="str">
        <f>"100101"</f>
        <v>100101</v>
      </c>
      <c r="D20" t="s">
        <v>483</v>
      </c>
      <c r="E20">
        <v>19</v>
      </c>
      <c r="F20">
        <v>2041</v>
      </c>
      <c r="G20">
        <v>1562</v>
      </c>
      <c r="H20">
        <v>389</v>
      </c>
      <c r="I20">
        <v>1173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1173</v>
      </c>
      <c r="T20">
        <v>0</v>
      </c>
      <c r="U20">
        <v>0</v>
      </c>
      <c r="V20">
        <v>1173</v>
      </c>
      <c r="W20">
        <v>51</v>
      </c>
      <c r="X20">
        <v>17</v>
      </c>
      <c r="Y20">
        <v>23</v>
      </c>
      <c r="Z20">
        <v>0</v>
      </c>
      <c r="AA20">
        <v>1122</v>
      </c>
      <c r="AB20">
        <v>277</v>
      </c>
      <c r="AC20">
        <v>129</v>
      </c>
      <c r="AD20">
        <v>504</v>
      </c>
      <c r="AE20">
        <v>147</v>
      </c>
      <c r="AF20">
        <v>65</v>
      </c>
      <c r="AG20">
        <v>1122</v>
      </c>
    </row>
    <row r="21" spans="1:33">
      <c r="A21" t="s">
        <v>482</v>
      </c>
      <c r="B21" t="s">
        <v>468</v>
      </c>
      <c r="C21" t="str">
        <f>"100101"</f>
        <v>100101</v>
      </c>
      <c r="D21" t="s">
        <v>248</v>
      </c>
      <c r="E21">
        <v>20</v>
      </c>
      <c r="F21">
        <v>1962</v>
      </c>
      <c r="G21">
        <v>1480</v>
      </c>
      <c r="H21">
        <v>563</v>
      </c>
      <c r="I21">
        <v>917</v>
      </c>
      <c r="J21">
        <v>0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917</v>
      </c>
      <c r="T21">
        <v>0</v>
      </c>
      <c r="U21">
        <v>0</v>
      </c>
      <c r="V21">
        <v>917</v>
      </c>
      <c r="W21">
        <v>39</v>
      </c>
      <c r="X21">
        <v>18</v>
      </c>
      <c r="Y21">
        <v>21</v>
      </c>
      <c r="Z21">
        <v>0</v>
      </c>
      <c r="AA21">
        <v>878</v>
      </c>
      <c r="AB21">
        <v>227</v>
      </c>
      <c r="AC21">
        <v>117</v>
      </c>
      <c r="AD21">
        <v>392</v>
      </c>
      <c r="AE21">
        <v>96</v>
      </c>
      <c r="AF21">
        <v>46</v>
      </c>
      <c r="AG21">
        <v>878</v>
      </c>
    </row>
    <row r="22" spans="1:33">
      <c r="A22" t="s">
        <v>481</v>
      </c>
      <c r="B22" t="s">
        <v>468</v>
      </c>
      <c r="C22" t="str">
        <f>"100101"</f>
        <v>100101</v>
      </c>
      <c r="D22" t="s">
        <v>248</v>
      </c>
      <c r="E22">
        <v>21</v>
      </c>
      <c r="F22">
        <v>1259</v>
      </c>
      <c r="G22">
        <v>984</v>
      </c>
      <c r="H22">
        <v>138</v>
      </c>
      <c r="I22">
        <v>846</v>
      </c>
      <c r="J22">
        <v>0</v>
      </c>
      <c r="K22">
        <v>6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846</v>
      </c>
      <c r="T22">
        <v>0</v>
      </c>
      <c r="U22">
        <v>0</v>
      </c>
      <c r="V22">
        <v>846</v>
      </c>
      <c r="W22">
        <v>21</v>
      </c>
      <c r="X22">
        <v>5</v>
      </c>
      <c r="Y22">
        <v>16</v>
      </c>
      <c r="Z22">
        <v>0</v>
      </c>
      <c r="AA22">
        <v>825</v>
      </c>
      <c r="AB22">
        <v>158</v>
      </c>
      <c r="AC22">
        <v>111</v>
      </c>
      <c r="AD22">
        <v>324</v>
      </c>
      <c r="AE22">
        <v>183</v>
      </c>
      <c r="AF22">
        <v>49</v>
      </c>
      <c r="AG22">
        <v>825</v>
      </c>
    </row>
    <row r="23" spans="1:33">
      <c r="A23" t="s">
        <v>480</v>
      </c>
      <c r="B23" t="s">
        <v>468</v>
      </c>
      <c r="C23" t="str">
        <f>"100101"</f>
        <v>100101</v>
      </c>
      <c r="D23" t="s">
        <v>479</v>
      </c>
      <c r="E23">
        <v>22</v>
      </c>
      <c r="F23">
        <v>732</v>
      </c>
      <c r="G23">
        <v>569</v>
      </c>
      <c r="H23">
        <v>202</v>
      </c>
      <c r="I23">
        <v>367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367</v>
      </c>
      <c r="T23">
        <v>0</v>
      </c>
      <c r="U23">
        <v>0</v>
      </c>
      <c r="V23">
        <v>367</v>
      </c>
      <c r="W23">
        <v>6</v>
      </c>
      <c r="X23">
        <v>2</v>
      </c>
      <c r="Y23">
        <v>4</v>
      </c>
      <c r="Z23">
        <v>0</v>
      </c>
      <c r="AA23">
        <v>361</v>
      </c>
      <c r="AB23">
        <v>90</v>
      </c>
      <c r="AC23">
        <v>56</v>
      </c>
      <c r="AD23">
        <v>145</v>
      </c>
      <c r="AE23">
        <v>47</v>
      </c>
      <c r="AF23">
        <v>23</v>
      </c>
      <c r="AG23">
        <v>361</v>
      </c>
    </row>
    <row r="24" spans="1:33">
      <c r="A24" t="s">
        <v>478</v>
      </c>
      <c r="B24" t="s">
        <v>468</v>
      </c>
      <c r="C24" t="str">
        <f>"100101"</f>
        <v>100101</v>
      </c>
      <c r="D24" t="s">
        <v>477</v>
      </c>
      <c r="E24">
        <v>23</v>
      </c>
      <c r="F24">
        <v>2031</v>
      </c>
      <c r="G24">
        <v>1563</v>
      </c>
      <c r="H24">
        <v>494</v>
      </c>
      <c r="I24">
        <v>1069</v>
      </c>
      <c r="J24">
        <v>2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1069</v>
      </c>
      <c r="T24">
        <v>0</v>
      </c>
      <c r="U24">
        <v>0</v>
      </c>
      <c r="V24">
        <v>1069</v>
      </c>
      <c r="W24">
        <v>56</v>
      </c>
      <c r="X24">
        <v>17</v>
      </c>
      <c r="Y24">
        <v>39</v>
      </c>
      <c r="Z24">
        <v>0</v>
      </c>
      <c r="AA24">
        <v>1013</v>
      </c>
      <c r="AB24">
        <v>242</v>
      </c>
      <c r="AC24">
        <v>145</v>
      </c>
      <c r="AD24">
        <v>425</v>
      </c>
      <c r="AE24">
        <v>142</v>
      </c>
      <c r="AF24">
        <v>59</v>
      </c>
      <c r="AG24">
        <v>1013</v>
      </c>
    </row>
    <row r="25" spans="1:33">
      <c r="A25" t="s">
        <v>476</v>
      </c>
      <c r="B25" t="s">
        <v>468</v>
      </c>
      <c r="C25" t="str">
        <f>"100101"</f>
        <v>100101</v>
      </c>
      <c r="D25" t="s">
        <v>474</v>
      </c>
      <c r="E25">
        <v>24</v>
      </c>
      <c r="F25">
        <v>2257</v>
      </c>
      <c r="G25">
        <v>1734</v>
      </c>
      <c r="H25">
        <v>467</v>
      </c>
      <c r="I25">
        <v>1267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1267</v>
      </c>
      <c r="T25">
        <v>0</v>
      </c>
      <c r="U25">
        <v>0</v>
      </c>
      <c r="V25">
        <v>1267</v>
      </c>
      <c r="W25">
        <v>53</v>
      </c>
      <c r="X25">
        <v>49</v>
      </c>
      <c r="Y25">
        <v>4</v>
      </c>
      <c r="Z25">
        <v>0</v>
      </c>
      <c r="AA25">
        <v>1214</v>
      </c>
      <c r="AB25">
        <v>302</v>
      </c>
      <c r="AC25">
        <v>148</v>
      </c>
      <c r="AD25">
        <v>530</v>
      </c>
      <c r="AE25">
        <v>163</v>
      </c>
      <c r="AF25">
        <v>71</v>
      </c>
      <c r="AG25">
        <v>1214</v>
      </c>
    </row>
    <row r="26" spans="1:33">
      <c r="A26" t="s">
        <v>475</v>
      </c>
      <c r="B26" t="s">
        <v>468</v>
      </c>
      <c r="C26" t="str">
        <f>"100101"</f>
        <v>100101</v>
      </c>
      <c r="D26" t="s">
        <v>474</v>
      </c>
      <c r="E26">
        <v>25</v>
      </c>
      <c r="F26">
        <v>2015</v>
      </c>
      <c r="G26">
        <v>1545</v>
      </c>
      <c r="H26">
        <v>437</v>
      </c>
      <c r="I26">
        <v>1108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1108</v>
      </c>
      <c r="T26">
        <v>0</v>
      </c>
      <c r="U26">
        <v>0</v>
      </c>
      <c r="V26">
        <v>1108</v>
      </c>
      <c r="W26">
        <v>39</v>
      </c>
      <c r="X26">
        <v>15</v>
      </c>
      <c r="Y26">
        <v>24</v>
      </c>
      <c r="Z26">
        <v>0</v>
      </c>
      <c r="AA26">
        <v>1069</v>
      </c>
      <c r="AB26">
        <v>254</v>
      </c>
      <c r="AC26">
        <v>150</v>
      </c>
      <c r="AD26">
        <v>461</v>
      </c>
      <c r="AE26">
        <v>151</v>
      </c>
      <c r="AF26">
        <v>53</v>
      </c>
      <c r="AG26">
        <v>1069</v>
      </c>
    </row>
    <row r="27" spans="1:33">
      <c r="A27" t="s">
        <v>473</v>
      </c>
      <c r="B27" t="s">
        <v>468</v>
      </c>
      <c r="C27" t="str">
        <f>"100101"</f>
        <v>100101</v>
      </c>
      <c r="D27" t="s">
        <v>472</v>
      </c>
      <c r="E27">
        <v>26</v>
      </c>
      <c r="F27">
        <v>1714</v>
      </c>
      <c r="G27">
        <v>1304</v>
      </c>
      <c r="H27">
        <v>310</v>
      </c>
      <c r="I27">
        <v>994</v>
      </c>
      <c r="J27">
        <v>1</v>
      </c>
      <c r="K27">
        <v>3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993</v>
      </c>
      <c r="T27">
        <v>0</v>
      </c>
      <c r="U27">
        <v>0</v>
      </c>
      <c r="V27">
        <v>993</v>
      </c>
      <c r="W27">
        <v>44</v>
      </c>
      <c r="X27">
        <v>8</v>
      </c>
      <c r="Y27">
        <v>36</v>
      </c>
      <c r="Z27">
        <v>0</v>
      </c>
      <c r="AA27">
        <v>949</v>
      </c>
      <c r="AB27">
        <v>230</v>
      </c>
      <c r="AC27">
        <v>122</v>
      </c>
      <c r="AD27">
        <v>421</v>
      </c>
      <c r="AE27">
        <v>120</v>
      </c>
      <c r="AF27">
        <v>56</v>
      </c>
      <c r="AG27">
        <v>949</v>
      </c>
    </row>
    <row r="28" spans="1:33">
      <c r="A28" t="s">
        <v>471</v>
      </c>
      <c r="B28" t="s">
        <v>468</v>
      </c>
      <c r="C28" t="str">
        <f>"100101"</f>
        <v>100101</v>
      </c>
      <c r="D28" t="s">
        <v>470</v>
      </c>
      <c r="E28">
        <v>27</v>
      </c>
      <c r="F28">
        <v>423</v>
      </c>
      <c r="G28">
        <v>368</v>
      </c>
      <c r="H28">
        <v>181</v>
      </c>
      <c r="I28">
        <v>187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187</v>
      </c>
      <c r="T28">
        <v>0</v>
      </c>
      <c r="U28">
        <v>0</v>
      </c>
      <c r="V28">
        <v>187</v>
      </c>
      <c r="W28">
        <v>3</v>
      </c>
      <c r="X28">
        <v>0</v>
      </c>
      <c r="Y28">
        <v>3</v>
      </c>
      <c r="Z28">
        <v>0</v>
      </c>
      <c r="AA28">
        <v>184</v>
      </c>
      <c r="AB28">
        <v>20</v>
      </c>
      <c r="AC28">
        <v>27</v>
      </c>
      <c r="AD28">
        <v>91</v>
      </c>
      <c r="AE28">
        <v>24</v>
      </c>
      <c r="AF28">
        <v>22</v>
      </c>
      <c r="AG28">
        <v>184</v>
      </c>
    </row>
    <row r="29" spans="1:33">
      <c r="A29" t="s">
        <v>469</v>
      </c>
      <c r="B29" t="s">
        <v>468</v>
      </c>
      <c r="C29" t="str">
        <f>"100101"</f>
        <v>100101</v>
      </c>
      <c r="D29" t="s">
        <v>0</v>
      </c>
      <c r="E29">
        <v>28</v>
      </c>
      <c r="F29">
        <v>74</v>
      </c>
      <c r="G29">
        <v>74</v>
      </c>
      <c r="H29">
        <v>34</v>
      </c>
      <c r="I29">
        <v>40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40</v>
      </c>
      <c r="T29">
        <v>0</v>
      </c>
      <c r="U29">
        <v>0</v>
      </c>
      <c r="V29">
        <v>40</v>
      </c>
      <c r="W29">
        <v>4</v>
      </c>
      <c r="X29">
        <v>0</v>
      </c>
      <c r="Y29">
        <v>4</v>
      </c>
      <c r="Z29">
        <v>0</v>
      </c>
      <c r="AA29">
        <v>36</v>
      </c>
      <c r="AB29">
        <v>12</v>
      </c>
      <c r="AC29">
        <v>6</v>
      </c>
      <c r="AD29">
        <v>12</v>
      </c>
      <c r="AE29">
        <v>5</v>
      </c>
      <c r="AF29">
        <v>1</v>
      </c>
      <c r="AG29">
        <v>36</v>
      </c>
    </row>
    <row r="30" spans="1:33">
      <c r="A30" t="s">
        <v>467</v>
      </c>
      <c r="B30" t="s">
        <v>456</v>
      </c>
      <c r="C30" t="str">
        <f>"100102"</f>
        <v>100102</v>
      </c>
      <c r="D30" t="s">
        <v>118</v>
      </c>
      <c r="E30">
        <v>1</v>
      </c>
      <c r="F30">
        <v>1095</v>
      </c>
      <c r="G30">
        <v>805</v>
      </c>
      <c r="H30">
        <v>157</v>
      </c>
      <c r="I30">
        <v>648</v>
      </c>
      <c r="J30">
        <v>0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648</v>
      </c>
      <c r="T30">
        <v>0</v>
      </c>
      <c r="U30">
        <v>0</v>
      </c>
      <c r="V30">
        <v>648</v>
      </c>
      <c r="W30">
        <v>22</v>
      </c>
      <c r="X30">
        <v>2</v>
      </c>
      <c r="Y30">
        <v>20</v>
      </c>
      <c r="Z30">
        <v>0</v>
      </c>
      <c r="AA30">
        <v>626</v>
      </c>
      <c r="AB30">
        <v>115</v>
      </c>
      <c r="AC30">
        <v>47</v>
      </c>
      <c r="AD30">
        <v>363</v>
      </c>
      <c r="AE30">
        <v>55</v>
      </c>
      <c r="AF30">
        <v>46</v>
      </c>
      <c r="AG30">
        <v>626</v>
      </c>
    </row>
    <row r="31" spans="1:33">
      <c r="A31" t="s">
        <v>466</v>
      </c>
      <c r="B31" t="s">
        <v>456</v>
      </c>
      <c r="C31" t="str">
        <f>"100102"</f>
        <v>100102</v>
      </c>
      <c r="D31" t="s">
        <v>118</v>
      </c>
      <c r="E31">
        <v>2</v>
      </c>
      <c r="F31">
        <v>1030</v>
      </c>
      <c r="G31">
        <v>788</v>
      </c>
      <c r="H31">
        <v>299</v>
      </c>
      <c r="I31">
        <v>489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489</v>
      </c>
      <c r="T31">
        <v>0</v>
      </c>
      <c r="U31">
        <v>0</v>
      </c>
      <c r="V31">
        <v>489</v>
      </c>
      <c r="W31">
        <v>13</v>
      </c>
      <c r="X31">
        <v>0</v>
      </c>
      <c r="Y31">
        <v>13</v>
      </c>
      <c r="Z31">
        <v>0</v>
      </c>
      <c r="AA31">
        <v>476</v>
      </c>
      <c r="AB31">
        <v>98</v>
      </c>
      <c r="AC31">
        <v>52</v>
      </c>
      <c r="AD31">
        <v>249</v>
      </c>
      <c r="AE31">
        <v>45</v>
      </c>
      <c r="AF31">
        <v>32</v>
      </c>
      <c r="AG31">
        <v>476</v>
      </c>
    </row>
    <row r="32" spans="1:33">
      <c r="A32" t="s">
        <v>465</v>
      </c>
      <c r="B32" t="s">
        <v>456</v>
      </c>
      <c r="C32" t="str">
        <f>"100102"</f>
        <v>100102</v>
      </c>
      <c r="D32" t="s">
        <v>464</v>
      </c>
      <c r="E32">
        <v>3</v>
      </c>
      <c r="F32">
        <v>1481</v>
      </c>
      <c r="G32">
        <v>1126</v>
      </c>
      <c r="H32">
        <v>266</v>
      </c>
      <c r="I32">
        <v>860</v>
      </c>
      <c r="J32">
        <v>0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860</v>
      </c>
      <c r="T32">
        <v>0</v>
      </c>
      <c r="U32">
        <v>0</v>
      </c>
      <c r="V32">
        <v>860</v>
      </c>
      <c r="W32">
        <v>28</v>
      </c>
      <c r="X32">
        <v>12</v>
      </c>
      <c r="Y32">
        <v>16</v>
      </c>
      <c r="Z32">
        <v>0</v>
      </c>
      <c r="AA32">
        <v>832</v>
      </c>
      <c r="AB32">
        <v>119</v>
      </c>
      <c r="AC32">
        <v>63</v>
      </c>
      <c r="AD32">
        <v>503</v>
      </c>
      <c r="AE32">
        <v>73</v>
      </c>
      <c r="AF32">
        <v>74</v>
      </c>
      <c r="AG32">
        <v>832</v>
      </c>
    </row>
    <row r="33" spans="1:33">
      <c r="A33" t="s">
        <v>463</v>
      </c>
      <c r="B33" t="s">
        <v>456</v>
      </c>
      <c r="C33" t="str">
        <f>"100102"</f>
        <v>100102</v>
      </c>
      <c r="D33" t="s">
        <v>118</v>
      </c>
      <c r="E33">
        <v>4</v>
      </c>
      <c r="F33">
        <v>944</v>
      </c>
      <c r="G33">
        <v>699</v>
      </c>
      <c r="H33">
        <v>186</v>
      </c>
      <c r="I33">
        <v>513</v>
      </c>
      <c r="J33">
        <v>0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513</v>
      </c>
      <c r="T33">
        <v>0</v>
      </c>
      <c r="U33">
        <v>0</v>
      </c>
      <c r="V33">
        <v>513</v>
      </c>
      <c r="W33">
        <v>18</v>
      </c>
      <c r="X33">
        <v>2</v>
      </c>
      <c r="Y33">
        <v>16</v>
      </c>
      <c r="Z33">
        <v>0</v>
      </c>
      <c r="AA33">
        <v>495</v>
      </c>
      <c r="AB33">
        <v>71</v>
      </c>
      <c r="AC33">
        <v>30</v>
      </c>
      <c r="AD33">
        <v>335</v>
      </c>
      <c r="AE33">
        <v>30</v>
      </c>
      <c r="AF33">
        <v>29</v>
      </c>
      <c r="AG33">
        <v>495</v>
      </c>
    </row>
    <row r="34" spans="1:33">
      <c r="A34" t="s">
        <v>462</v>
      </c>
      <c r="B34" t="s">
        <v>456</v>
      </c>
      <c r="C34" t="str">
        <f>"100102"</f>
        <v>100102</v>
      </c>
      <c r="D34" t="s">
        <v>349</v>
      </c>
      <c r="E34">
        <v>5</v>
      </c>
      <c r="F34">
        <v>1179</v>
      </c>
      <c r="G34">
        <v>884</v>
      </c>
      <c r="H34">
        <v>193</v>
      </c>
      <c r="I34">
        <v>691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691</v>
      </c>
      <c r="T34">
        <v>0</v>
      </c>
      <c r="U34">
        <v>0</v>
      </c>
      <c r="V34">
        <v>691</v>
      </c>
      <c r="W34">
        <v>22</v>
      </c>
      <c r="X34">
        <v>6</v>
      </c>
      <c r="Y34">
        <v>16</v>
      </c>
      <c r="Z34">
        <v>0</v>
      </c>
      <c r="AA34">
        <v>669</v>
      </c>
      <c r="AB34">
        <v>116</v>
      </c>
      <c r="AC34">
        <v>60</v>
      </c>
      <c r="AD34">
        <v>382</v>
      </c>
      <c r="AE34">
        <v>73</v>
      </c>
      <c r="AF34">
        <v>38</v>
      </c>
      <c r="AG34">
        <v>669</v>
      </c>
    </row>
    <row r="35" spans="1:33">
      <c r="A35" t="s">
        <v>461</v>
      </c>
      <c r="B35" t="s">
        <v>456</v>
      </c>
      <c r="C35" t="str">
        <f>"100102"</f>
        <v>100102</v>
      </c>
      <c r="D35" t="s">
        <v>118</v>
      </c>
      <c r="E35">
        <v>6</v>
      </c>
      <c r="F35">
        <v>1237</v>
      </c>
      <c r="G35">
        <v>944</v>
      </c>
      <c r="H35">
        <v>290</v>
      </c>
      <c r="I35">
        <v>654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654</v>
      </c>
      <c r="T35">
        <v>0</v>
      </c>
      <c r="U35">
        <v>0</v>
      </c>
      <c r="V35">
        <v>654</v>
      </c>
      <c r="W35">
        <v>19</v>
      </c>
      <c r="X35">
        <v>6</v>
      </c>
      <c r="Y35">
        <v>13</v>
      </c>
      <c r="Z35">
        <v>0</v>
      </c>
      <c r="AA35">
        <v>635</v>
      </c>
      <c r="AB35">
        <v>176</v>
      </c>
      <c r="AC35">
        <v>58</v>
      </c>
      <c r="AD35">
        <v>317</v>
      </c>
      <c r="AE35">
        <v>57</v>
      </c>
      <c r="AF35">
        <v>27</v>
      </c>
      <c r="AG35">
        <v>635</v>
      </c>
    </row>
    <row r="36" spans="1:33">
      <c r="A36" t="s">
        <v>460</v>
      </c>
      <c r="B36" t="s">
        <v>456</v>
      </c>
      <c r="C36" t="str">
        <f>"100102"</f>
        <v>100102</v>
      </c>
      <c r="D36" t="s">
        <v>349</v>
      </c>
      <c r="E36">
        <v>7</v>
      </c>
      <c r="F36">
        <v>385</v>
      </c>
      <c r="G36">
        <v>290</v>
      </c>
      <c r="H36">
        <v>130</v>
      </c>
      <c r="I36">
        <v>160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160</v>
      </c>
      <c r="T36">
        <v>0</v>
      </c>
      <c r="U36">
        <v>0</v>
      </c>
      <c r="V36">
        <v>160</v>
      </c>
      <c r="W36">
        <v>6</v>
      </c>
      <c r="X36">
        <v>0</v>
      </c>
      <c r="Y36">
        <v>6</v>
      </c>
      <c r="Z36">
        <v>0</v>
      </c>
      <c r="AA36">
        <v>154</v>
      </c>
      <c r="AB36">
        <v>22</v>
      </c>
      <c r="AC36">
        <v>7</v>
      </c>
      <c r="AD36">
        <v>105</v>
      </c>
      <c r="AE36">
        <v>11</v>
      </c>
      <c r="AF36">
        <v>9</v>
      </c>
      <c r="AG36">
        <v>154</v>
      </c>
    </row>
    <row r="37" spans="1:33">
      <c r="A37" t="s">
        <v>459</v>
      </c>
      <c r="B37" t="s">
        <v>456</v>
      </c>
      <c r="C37" t="str">
        <f>"100102"</f>
        <v>100102</v>
      </c>
      <c r="D37" t="s">
        <v>458</v>
      </c>
      <c r="E37">
        <v>8</v>
      </c>
      <c r="F37">
        <v>631</v>
      </c>
      <c r="G37">
        <v>482</v>
      </c>
      <c r="H37">
        <v>102</v>
      </c>
      <c r="I37">
        <v>380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380</v>
      </c>
      <c r="T37">
        <v>0</v>
      </c>
      <c r="U37">
        <v>0</v>
      </c>
      <c r="V37">
        <v>380</v>
      </c>
      <c r="W37">
        <v>9</v>
      </c>
      <c r="X37">
        <v>0</v>
      </c>
      <c r="Y37">
        <v>9</v>
      </c>
      <c r="Z37">
        <v>0</v>
      </c>
      <c r="AA37">
        <v>371</v>
      </c>
      <c r="AB37">
        <v>66</v>
      </c>
      <c r="AC37">
        <v>33</v>
      </c>
      <c r="AD37">
        <v>199</v>
      </c>
      <c r="AE37">
        <v>45</v>
      </c>
      <c r="AF37">
        <v>28</v>
      </c>
      <c r="AG37">
        <v>371</v>
      </c>
    </row>
    <row r="38" spans="1:33">
      <c r="A38" t="s">
        <v>457</v>
      </c>
      <c r="B38" t="s">
        <v>456</v>
      </c>
      <c r="C38" t="str">
        <f>"100102"</f>
        <v>100102</v>
      </c>
      <c r="D38" t="s">
        <v>118</v>
      </c>
      <c r="E38">
        <v>9</v>
      </c>
      <c r="F38">
        <v>752</v>
      </c>
      <c r="G38">
        <v>571</v>
      </c>
      <c r="H38">
        <v>128</v>
      </c>
      <c r="I38">
        <v>443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443</v>
      </c>
      <c r="T38">
        <v>0</v>
      </c>
      <c r="U38">
        <v>0</v>
      </c>
      <c r="V38">
        <v>443</v>
      </c>
      <c r="W38">
        <v>26</v>
      </c>
      <c r="X38">
        <v>14</v>
      </c>
      <c r="Y38">
        <v>10</v>
      </c>
      <c r="Z38">
        <v>0</v>
      </c>
      <c r="AA38">
        <v>417</v>
      </c>
      <c r="AB38">
        <v>75</v>
      </c>
      <c r="AC38">
        <v>51</v>
      </c>
      <c r="AD38">
        <v>215</v>
      </c>
      <c r="AE38">
        <v>38</v>
      </c>
      <c r="AF38">
        <v>38</v>
      </c>
      <c r="AG38">
        <v>417</v>
      </c>
    </row>
    <row r="39" spans="1:33">
      <c r="A39" t="s">
        <v>455</v>
      </c>
      <c r="B39" t="s">
        <v>446</v>
      </c>
      <c r="C39" t="str">
        <f>"100103"</f>
        <v>100103</v>
      </c>
      <c r="D39" t="s">
        <v>453</v>
      </c>
      <c r="E39">
        <v>1</v>
      </c>
      <c r="F39">
        <v>613</v>
      </c>
      <c r="G39">
        <v>467</v>
      </c>
      <c r="H39">
        <v>147</v>
      </c>
      <c r="I39">
        <v>320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320</v>
      </c>
      <c r="T39">
        <v>0</v>
      </c>
      <c r="U39">
        <v>0</v>
      </c>
      <c r="V39">
        <v>320</v>
      </c>
      <c r="W39">
        <v>16</v>
      </c>
      <c r="X39">
        <v>5</v>
      </c>
      <c r="Y39">
        <v>11</v>
      </c>
      <c r="Z39">
        <v>0</v>
      </c>
      <c r="AA39">
        <v>304</v>
      </c>
      <c r="AB39">
        <v>38</v>
      </c>
      <c r="AC39">
        <v>19</v>
      </c>
      <c r="AD39">
        <v>170</v>
      </c>
      <c r="AE39">
        <v>24</v>
      </c>
      <c r="AF39">
        <v>53</v>
      </c>
      <c r="AG39">
        <v>304</v>
      </c>
    </row>
    <row r="40" spans="1:33">
      <c r="A40" t="s">
        <v>454</v>
      </c>
      <c r="B40" t="s">
        <v>446</v>
      </c>
      <c r="C40" t="str">
        <f>"100103"</f>
        <v>100103</v>
      </c>
      <c r="D40" t="s">
        <v>453</v>
      </c>
      <c r="E40">
        <v>2</v>
      </c>
      <c r="F40">
        <v>565</v>
      </c>
      <c r="G40">
        <v>430</v>
      </c>
      <c r="H40">
        <v>189</v>
      </c>
      <c r="I40">
        <v>241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241</v>
      </c>
      <c r="T40">
        <v>0</v>
      </c>
      <c r="U40">
        <v>0</v>
      </c>
      <c r="V40">
        <v>241</v>
      </c>
      <c r="W40">
        <v>10</v>
      </c>
      <c r="X40">
        <v>3</v>
      </c>
      <c r="Y40">
        <v>5</v>
      </c>
      <c r="Z40">
        <v>0</v>
      </c>
      <c r="AA40">
        <v>231</v>
      </c>
      <c r="AB40">
        <v>28</v>
      </c>
      <c r="AC40">
        <v>10</v>
      </c>
      <c r="AD40">
        <v>135</v>
      </c>
      <c r="AE40">
        <v>26</v>
      </c>
      <c r="AF40">
        <v>32</v>
      </c>
      <c r="AG40">
        <v>231</v>
      </c>
    </row>
    <row r="41" spans="1:33">
      <c r="A41" t="s">
        <v>452</v>
      </c>
      <c r="B41" t="s">
        <v>446</v>
      </c>
      <c r="C41" t="str">
        <f>"100103"</f>
        <v>100103</v>
      </c>
      <c r="D41" t="s">
        <v>450</v>
      </c>
      <c r="E41">
        <v>3</v>
      </c>
      <c r="F41">
        <v>672</v>
      </c>
      <c r="G41">
        <v>512</v>
      </c>
      <c r="H41">
        <v>137</v>
      </c>
      <c r="I41">
        <v>375</v>
      </c>
      <c r="J41">
        <v>0</v>
      </c>
      <c r="K41">
        <v>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375</v>
      </c>
      <c r="T41">
        <v>0</v>
      </c>
      <c r="U41">
        <v>0</v>
      </c>
      <c r="V41">
        <v>375</v>
      </c>
      <c r="W41">
        <v>13</v>
      </c>
      <c r="X41">
        <v>6</v>
      </c>
      <c r="Y41">
        <v>7</v>
      </c>
      <c r="Z41">
        <v>0</v>
      </c>
      <c r="AA41">
        <v>362</v>
      </c>
      <c r="AB41">
        <v>57</v>
      </c>
      <c r="AC41">
        <v>50</v>
      </c>
      <c r="AD41">
        <v>147</v>
      </c>
      <c r="AE41">
        <v>48</v>
      </c>
      <c r="AF41">
        <v>60</v>
      </c>
      <c r="AG41">
        <v>362</v>
      </c>
    </row>
    <row r="42" spans="1:33">
      <c r="A42" t="s">
        <v>451</v>
      </c>
      <c r="B42" t="s">
        <v>446</v>
      </c>
      <c r="C42" t="str">
        <f>"100103"</f>
        <v>100103</v>
      </c>
      <c r="D42" t="s">
        <v>450</v>
      </c>
      <c r="E42">
        <v>4</v>
      </c>
      <c r="F42">
        <v>775</v>
      </c>
      <c r="G42">
        <v>597</v>
      </c>
      <c r="H42">
        <v>213</v>
      </c>
      <c r="I42">
        <v>384</v>
      </c>
      <c r="J42">
        <v>1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384</v>
      </c>
      <c r="T42">
        <v>0</v>
      </c>
      <c r="U42">
        <v>0</v>
      </c>
      <c r="V42">
        <v>384</v>
      </c>
      <c r="W42">
        <v>24</v>
      </c>
      <c r="X42">
        <v>6</v>
      </c>
      <c r="Y42">
        <v>18</v>
      </c>
      <c r="Z42">
        <v>0</v>
      </c>
      <c r="AA42">
        <v>360</v>
      </c>
      <c r="AB42">
        <v>40</v>
      </c>
      <c r="AC42">
        <v>41</v>
      </c>
      <c r="AD42">
        <v>203</v>
      </c>
      <c r="AE42">
        <v>41</v>
      </c>
      <c r="AF42">
        <v>35</v>
      </c>
      <c r="AG42">
        <v>360</v>
      </c>
    </row>
    <row r="43" spans="1:33">
      <c r="A43" t="s">
        <v>449</v>
      </c>
      <c r="B43" t="s">
        <v>446</v>
      </c>
      <c r="C43" t="str">
        <f>"100103"</f>
        <v>100103</v>
      </c>
      <c r="D43" t="s">
        <v>448</v>
      </c>
      <c r="E43">
        <v>5</v>
      </c>
      <c r="F43">
        <v>759</v>
      </c>
      <c r="G43">
        <v>582</v>
      </c>
      <c r="H43">
        <v>249</v>
      </c>
      <c r="I43">
        <v>333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333</v>
      </c>
      <c r="T43">
        <v>0</v>
      </c>
      <c r="U43">
        <v>0</v>
      </c>
      <c r="V43">
        <v>333</v>
      </c>
      <c r="W43">
        <v>4</v>
      </c>
      <c r="X43">
        <v>0</v>
      </c>
      <c r="Y43">
        <v>4</v>
      </c>
      <c r="Z43">
        <v>0</v>
      </c>
      <c r="AA43">
        <v>329</v>
      </c>
      <c r="AB43">
        <v>58</v>
      </c>
      <c r="AC43">
        <v>18</v>
      </c>
      <c r="AD43">
        <v>157</v>
      </c>
      <c r="AE43">
        <v>22</v>
      </c>
      <c r="AF43">
        <v>74</v>
      </c>
      <c r="AG43">
        <v>329</v>
      </c>
    </row>
    <row r="44" spans="1:33">
      <c r="A44" t="s">
        <v>447</v>
      </c>
      <c r="B44" t="s">
        <v>446</v>
      </c>
      <c r="C44" t="str">
        <f>"100103"</f>
        <v>100103</v>
      </c>
      <c r="D44" t="s">
        <v>445</v>
      </c>
      <c r="E44">
        <v>6</v>
      </c>
      <c r="F44">
        <v>828</v>
      </c>
      <c r="G44">
        <v>632</v>
      </c>
      <c r="H44">
        <v>193</v>
      </c>
      <c r="I44">
        <v>439</v>
      </c>
      <c r="J44">
        <v>2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439</v>
      </c>
      <c r="T44">
        <v>0</v>
      </c>
      <c r="U44">
        <v>0</v>
      </c>
      <c r="V44">
        <v>439</v>
      </c>
      <c r="W44">
        <v>16</v>
      </c>
      <c r="X44">
        <v>5</v>
      </c>
      <c r="Y44">
        <v>11</v>
      </c>
      <c r="Z44">
        <v>0</v>
      </c>
      <c r="AA44">
        <v>423</v>
      </c>
      <c r="AB44">
        <v>77</v>
      </c>
      <c r="AC44">
        <v>27</v>
      </c>
      <c r="AD44">
        <v>215</v>
      </c>
      <c r="AE44">
        <v>35</v>
      </c>
      <c r="AF44">
        <v>69</v>
      </c>
      <c r="AG44">
        <v>423</v>
      </c>
    </row>
    <row r="45" spans="1:33">
      <c r="A45" t="s">
        <v>444</v>
      </c>
      <c r="B45" t="s">
        <v>437</v>
      </c>
      <c r="C45" t="str">
        <f>"100104"</f>
        <v>100104</v>
      </c>
      <c r="D45" t="s">
        <v>443</v>
      </c>
      <c r="E45">
        <v>1</v>
      </c>
      <c r="F45">
        <v>686</v>
      </c>
      <c r="G45">
        <v>525</v>
      </c>
      <c r="H45">
        <v>210</v>
      </c>
      <c r="I45">
        <v>315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314</v>
      </c>
      <c r="T45">
        <v>0</v>
      </c>
      <c r="U45">
        <v>0</v>
      </c>
      <c r="V45">
        <v>314</v>
      </c>
      <c r="W45">
        <v>13</v>
      </c>
      <c r="X45">
        <v>1</v>
      </c>
      <c r="Y45">
        <v>10</v>
      </c>
      <c r="Z45">
        <v>0</v>
      </c>
      <c r="AA45">
        <v>301</v>
      </c>
      <c r="AB45">
        <v>40</v>
      </c>
      <c r="AC45">
        <v>20</v>
      </c>
      <c r="AD45">
        <v>165</v>
      </c>
      <c r="AE45">
        <v>39</v>
      </c>
      <c r="AF45">
        <v>37</v>
      </c>
      <c r="AG45">
        <v>301</v>
      </c>
    </row>
    <row r="46" spans="1:33">
      <c r="A46" t="s">
        <v>442</v>
      </c>
      <c r="B46" t="s">
        <v>437</v>
      </c>
      <c r="C46" t="str">
        <f>"100104"</f>
        <v>100104</v>
      </c>
      <c r="D46" t="s">
        <v>441</v>
      </c>
      <c r="E46">
        <v>2</v>
      </c>
      <c r="F46">
        <v>1448</v>
      </c>
      <c r="G46">
        <v>1092</v>
      </c>
      <c r="H46">
        <v>271</v>
      </c>
      <c r="I46">
        <v>821</v>
      </c>
      <c r="J46">
        <v>1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821</v>
      </c>
      <c r="T46">
        <v>0</v>
      </c>
      <c r="U46">
        <v>0</v>
      </c>
      <c r="V46">
        <v>821</v>
      </c>
      <c r="W46">
        <v>39</v>
      </c>
      <c r="X46">
        <v>8</v>
      </c>
      <c r="Y46">
        <v>13</v>
      </c>
      <c r="Z46">
        <v>0</v>
      </c>
      <c r="AA46">
        <v>782</v>
      </c>
      <c r="AB46">
        <v>116</v>
      </c>
      <c r="AC46">
        <v>90</v>
      </c>
      <c r="AD46">
        <v>382</v>
      </c>
      <c r="AE46">
        <v>99</v>
      </c>
      <c r="AF46">
        <v>95</v>
      </c>
      <c r="AG46">
        <v>782</v>
      </c>
    </row>
    <row r="47" spans="1:33">
      <c r="A47" t="s">
        <v>440</v>
      </c>
      <c r="B47" t="s">
        <v>437</v>
      </c>
      <c r="C47" t="str">
        <f>"100104"</f>
        <v>100104</v>
      </c>
      <c r="D47" t="s">
        <v>439</v>
      </c>
      <c r="E47">
        <v>3</v>
      </c>
      <c r="F47">
        <v>1186</v>
      </c>
      <c r="G47">
        <v>902</v>
      </c>
      <c r="H47">
        <v>254</v>
      </c>
      <c r="I47">
        <v>648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648</v>
      </c>
      <c r="T47">
        <v>0</v>
      </c>
      <c r="U47">
        <v>0</v>
      </c>
      <c r="V47">
        <v>648</v>
      </c>
      <c r="W47">
        <v>35</v>
      </c>
      <c r="X47">
        <v>21</v>
      </c>
      <c r="Y47">
        <v>14</v>
      </c>
      <c r="Z47">
        <v>0</v>
      </c>
      <c r="AA47">
        <v>613</v>
      </c>
      <c r="AB47">
        <v>73</v>
      </c>
      <c r="AC47">
        <v>52</v>
      </c>
      <c r="AD47">
        <v>370</v>
      </c>
      <c r="AE47">
        <v>55</v>
      </c>
      <c r="AF47">
        <v>63</v>
      </c>
      <c r="AG47">
        <v>613</v>
      </c>
    </row>
    <row r="48" spans="1:33">
      <c r="A48" t="s">
        <v>438</v>
      </c>
      <c r="B48" t="s">
        <v>437</v>
      </c>
      <c r="C48" t="str">
        <f>"100104"</f>
        <v>100104</v>
      </c>
      <c r="D48" t="s">
        <v>436</v>
      </c>
      <c r="E48">
        <v>4</v>
      </c>
      <c r="F48">
        <v>887</v>
      </c>
      <c r="G48">
        <v>662</v>
      </c>
      <c r="H48">
        <v>156</v>
      </c>
      <c r="I48">
        <v>506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506</v>
      </c>
      <c r="T48">
        <v>0</v>
      </c>
      <c r="U48">
        <v>0</v>
      </c>
      <c r="V48">
        <v>506</v>
      </c>
      <c r="W48">
        <v>22</v>
      </c>
      <c r="X48">
        <v>5</v>
      </c>
      <c r="Y48">
        <v>17</v>
      </c>
      <c r="Z48">
        <v>0</v>
      </c>
      <c r="AA48">
        <v>484</v>
      </c>
      <c r="AB48">
        <v>72</v>
      </c>
      <c r="AC48">
        <v>32</v>
      </c>
      <c r="AD48">
        <v>272</v>
      </c>
      <c r="AE48">
        <v>47</v>
      </c>
      <c r="AF48">
        <v>61</v>
      </c>
      <c r="AG48">
        <v>484</v>
      </c>
    </row>
    <row r="49" spans="1:33">
      <c r="A49" t="s">
        <v>435</v>
      </c>
      <c r="B49" t="s">
        <v>432</v>
      </c>
      <c r="C49" t="str">
        <f>"100105"</f>
        <v>100105</v>
      </c>
      <c r="D49" t="s">
        <v>330</v>
      </c>
      <c r="E49">
        <v>1</v>
      </c>
      <c r="F49">
        <v>1511</v>
      </c>
      <c r="G49">
        <v>1153</v>
      </c>
      <c r="H49">
        <v>415</v>
      </c>
      <c r="I49">
        <v>738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737</v>
      </c>
      <c r="T49">
        <v>0</v>
      </c>
      <c r="U49">
        <v>0</v>
      </c>
      <c r="V49">
        <v>737</v>
      </c>
      <c r="W49">
        <v>33</v>
      </c>
      <c r="X49">
        <v>13</v>
      </c>
      <c r="Y49">
        <v>20</v>
      </c>
      <c r="Z49">
        <v>0</v>
      </c>
      <c r="AA49">
        <v>704</v>
      </c>
      <c r="AB49">
        <v>201</v>
      </c>
      <c r="AC49">
        <v>55</v>
      </c>
      <c r="AD49">
        <v>354</v>
      </c>
      <c r="AE49">
        <v>55</v>
      </c>
      <c r="AF49">
        <v>39</v>
      </c>
      <c r="AG49">
        <v>704</v>
      </c>
    </row>
    <row r="50" spans="1:33">
      <c r="A50" t="s">
        <v>434</v>
      </c>
      <c r="B50" t="s">
        <v>432</v>
      </c>
      <c r="C50" t="str">
        <f>"100105"</f>
        <v>100105</v>
      </c>
      <c r="D50" t="s">
        <v>118</v>
      </c>
      <c r="E50">
        <v>2</v>
      </c>
      <c r="F50">
        <v>1152</v>
      </c>
      <c r="G50">
        <v>874</v>
      </c>
      <c r="H50">
        <v>325</v>
      </c>
      <c r="I50">
        <v>549</v>
      </c>
      <c r="J50">
        <v>2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549</v>
      </c>
      <c r="T50">
        <v>0</v>
      </c>
      <c r="U50">
        <v>0</v>
      </c>
      <c r="V50">
        <v>549</v>
      </c>
      <c r="W50">
        <v>25</v>
      </c>
      <c r="X50">
        <v>3</v>
      </c>
      <c r="Y50">
        <v>20</v>
      </c>
      <c r="Z50">
        <v>0</v>
      </c>
      <c r="AA50">
        <v>524</v>
      </c>
      <c r="AB50">
        <v>109</v>
      </c>
      <c r="AC50">
        <v>34</v>
      </c>
      <c r="AD50">
        <v>300</v>
      </c>
      <c r="AE50">
        <v>44</v>
      </c>
      <c r="AF50">
        <v>37</v>
      </c>
      <c r="AG50">
        <v>524</v>
      </c>
    </row>
    <row r="51" spans="1:33">
      <c r="A51" t="s">
        <v>433</v>
      </c>
      <c r="B51" t="s">
        <v>432</v>
      </c>
      <c r="C51" t="str">
        <f>"100105"</f>
        <v>100105</v>
      </c>
      <c r="D51" t="s">
        <v>118</v>
      </c>
      <c r="E51">
        <v>3</v>
      </c>
      <c r="F51">
        <v>799</v>
      </c>
      <c r="G51">
        <v>612</v>
      </c>
      <c r="H51">
        <v>213</v>
      </c>
      <c r="I51">
        <v>399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399</v>
      </c>
      <c r="T51">
        <v>0</v>
      </c>
      <c r="U51">
        <v>0</v>
      </c>
      <c r="V51">
        <v>399</v>
      </c>
      <c r="W51">
        <v>6</v>
      </c>
      <c r="X51">
        <v>2</v>
      </c>
      <c r="Y51">
        <v>4</v>
      </c>
      <c r="Z51">
        <v>0</v>
      </c>
      <c r="AA51">
        <v>393</v>
      </c>
      <c r="AB51">
        <v>131</v>
      </c>
      <c r="AC51">
        <v>33</v>
      </c>
      <c r="AD51">
        <v>167</v>
      </c>
      <c r="AE51">
        <v>34</v>
      </c>
      <c r="AF51">
        <v>28</v>
      </c>
      <c r="AG51">
        <v>393</v>
      </c>
    </row>
    <row r="52" spans="1:33">
      <c r="A52" t="s">
        <v>431</v>
      </c>
      <c r="B52" t="s">
        <v>422</v>
      </c>
      <c r="C52" t="str">
        <f>"100106"</f>
        <v>100106</v>
      </c>
      <c r="D52" t="s">
        <v>430</v>
      </c>
      <c r="E52">
        <v>1</v>
      </c>
      <c r="F52">
        <v>987</v>
      </c>
      <c r="G52">
        <v>753</v>
      </c>
      <c r="H52">
        <v>192</v>
      </c>
      <c r="I52">
        <v>561</v>
      </c>
      <c r="J52">
        <v>1</v>
      </c>
      <c r="K52">
        <v>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560</v>
      </c>
      <c r="T52">
        <v>0</v>
      </c>
      <c r="U52">
        <v>0</v>
      </c>
      <c r="V52">
        <v>560</v>
      </c>
      <c r="W52">
        <v>50</v>
      </c>
      <c r="X52">
        <v>11</v>
      </c>
      <c r="Y52">
        <v>39</v>
      </c>
      <c r="Z52">
        <v>0</v>
      </c>
      <c r="AA52">
        <v>510</v>
      </c>
      <c r="AB52">
        <v>105</v>
      </c>
      <c r="AC52">
        <v>35</v>
      </c>
      <c r="AD52">
        <v>258</v>
      </c>
      <c r="AE52">
        <v>48</v>
      </c>
      <c r="AF52">
        <v>64</v>
      </c>
      <c r="AG52">
        <v>510</v>
      </c>
    </row>
    <row r="53" spans="1:33">
      <c r="A53" t="s">
        <v>429</v>
      </c>
      <c r="B53" t="s">
        <v>422</v>
      </c>
      <c r="C53" t="str">
        <f>"100106"</f>
        <v>100106</v>
      </c>
      <c r="D53" t="s">
        <v>428</v>
      </c>
      <c r="E53">
        <v>2</v>
      </c>
      <c r="F53">
        <v>1076</v>
      </c>
      <c r="G53">
        <v>812</v>
      </c>
      <c r="H53">
        <v>181</v>
      </c>
      <c r="I53">
        <v>631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631</v>
      </c>
      <c r="T53">
        <v>0</v>
      </c>
      <c r="U53">
        <v>0</v>
      </c>
      <c r="V53">
        <v>631</v>
      </c>
      <c r="W53">
        <v>21</v>
      </c>
      <c r="X53">
        <v>13</v>
      </c>
      <c r="Y53">
        <v>8</v>
      </c>
      <c r="Z53">
        <v>0</v>
      </c>
      <c r="AA53">
        <v>610</v>
      </c>
      <c r="AB53">
        <v>114</v>
      </c>
      <c r="AC53">
        <v>59</v>
      </c>
      <c r="AD53">
        <v>309</v>
      </c>
      <c r="AE53">
        <v>60</v>
      </c>
      <c r="AF53">
        <v>68</v>
      </c>
      <c r="AG53">
        <v>610</v>
      </c>
    </row>
    <row r="54" spans="1:33">
      <c r="A54" t="s">
        <v>427</v>
      </c>
      <c r="B54" t="s">
        <v>422</v>
      </c>
      <c r="C54" t="str">
        <f>"100106"</f>
        <v>100106</v>
      </c>
      <c r="D54" t="s">
        <v>426</v>
      </c>
      <c r="E54">
        <v>3</v>
      </c>
      <c r="F54">
        <v>1065</v>
      </c>
      <c r="G54">
        <v>801</v>
      </c>
      <c r="H54">
        <v>183</v>
      </c>
      <c r="I54">
        <v>618</v>
      </c>
      <c r="J54">
        <v>1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618</v>
      </c>
      <c r="T54">
        <v>0</v>
      </c>
      <c r="U54">
        <v>0</v>
      </c>
      <c r="V54">
        <v>618</v>
      </c>
      <c r="W54">
        <v>46</v>
      </c>
      <c r="X54">
        <v>17</v>
      </c>
      <c r="Y54">
        <v>29</v>
      </c>
      <c r="Z54">
        <v>0</v>
      </c>
      <c r="AA54">
        <v>572</v>
      </c>
      <c r="AB54">
        <v>75</v>
      </c>
      <c r="AC54">
        <v>73</v>
      </c>
      <c r="AD54">
        <v>235</v>
      </c>
      <c r="AE54">
        <v>57</v>
      </c>
      <c r="AF54">
        <v>132</v>
      </c>
      <c r="AG54">
        <v>572</v>
      </c>
    </row>
    <row r="55" spans="1:33">
      <c r="A55" t="s">
        <v>425</v>
      </c>
      <c r="B55" t="s">
        <v>422</v>
      </c>
      <c r="C55" t="str">
        <f>"100106"</f>
        <v>100106</v>
      </c>
      <c r="D55" t="s">
        <v>424</v>
      </c>
      <c r="E55">
        <v>4</v>
      </c>
      <c r="F55">
        <v>489</v>
      </c>
      <c r="G55">
        <v>371</v>
      </c>
      <c r="H55">
        <v>101</v>
      </c>
      <c r="I55">
        <v>270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270</v>
      </c>
      <c r="T55">
        <v>0</v>
      </c>
      <c r="U55">
        <v>0</v>
      </c>
      <c r="V55">
        <v>270</v>
      </c>
      <c r="W55">
        <v>19</v>
      </c>
      <c r="X55">
        <v>2</v>
      </c>
      <c r="Y55">
        <v>17</v>
      </c>
      <c r="Z55">
        <v>0</v>
      </c>
      <c r="AA55">
        <v>251</v>
      </c>
      <c r="AB55">
        <v>34</v>
      </c>
      <c r="AC55">
        <v>25</v>
      </c>
      <c r="AD55">
        <v>109</v>
      </c>
      <c r="AE55">
        <v>37</v>
      </c>
      <c r="AF55">
        <v>46</v>
      </c>
      <c r="AG55">
        <v>251</v>
      </c>
    </row>
    <row r="56" spans="1:33">
      <c r="A56" t="s">
        <v>423</v>
      </c>
      <c r="B56" t="s">
        <v>422</v>
      </c>
      <c r="C56" t="str">
        <f>"100106"</f>
        <v>100106</v>
      </c>
      <c r="D56" t="s">
        <v>421</v>
      </c>
      <c r="E56">
        <v>5</v>
      </c>
      <c r="F56">
        <v>662</v>
      </c>
      <c r="G56">
        <v>501</v>
      </c>
      <c r="H56">
        <v>142</v>
      </c>
      <c r="I56">
        <v>359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359</v>
      </c>
      <c r="T56">
        <v>0</v>
      </c>
      <c r="U56">
        <v>0</v>
      </c>
      <c r="V56">
        <v>359</v>
      </c>
      <c r="W56">
        <v>23</v>
      </c>
      <c r="X56">
        <v>2</v>
      </c>
      <c r="Y56">
        <v>21</v>
      </c>
      <c r="Z56">
        <v>0</v>
      </c>
      <c r="AA56">
        <v>336</v>
      </c>
      <c r="AB56">
        <v>40</v>
      </c>
      <c r="AC56">
        <v>26</v>
      </c>
      <c r="AD56">
        <v>159</v>
      </c>
      <c r="AE56">
        <v>28</v>
      </c>
      <c r="AF56">
        <v>83</v>
      </c>
      <c r="AG56">
        <v>336</v>
      </c>
    </row>
    <row r="57" spans="1:33">
      <c r="A57" t="s">
        <v>420</v>
      </c>
      <c r="B57" t="s">
        <v>407</v>
      </c>
      <c r="C57" t="str">
        <f>"100107"</f>
        <v>100107</v>
      </c>
      <c r="D57" t="s">
        <v>419</v>
      </c>
      <c r="E57">
        <v>1</v>
      </c>
      <c r="F57">
        <v>451</v>
      </c>
      <c r="G57">
        <v>340</v>
      </c>
      <c r="H57">
        <v>126</v>
      </c>
      <c r="I57">
        <v>214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214</v>
      </c>
      <c r="T57">
        <v>0</v>
      </c>
      <c r="U57">
        <v>0</v>
      </c>
      <c r="V57">
        <v>214</v>
      </c>
      <c r="W57">
        <v>14</v>
      </c>
      <c r="X57">
        <v>6</v>
      </c>
      <c r="Y57">
        <v>8</v>
      </c>
      <c r="Z57">
        <v>0</v>
      </c>
      <c r="AA57">
        <v>200</v>
      </c>
      <c r="AB57">
        <v>34</v>
      </c>
      <c r="AC57">
        <v>21</v>
      </c>
      <c r="AD57">
        <v>111</v>
      </c>
      <c r="AE57">
        <v>22</v>
      </c>
      <c r="AF57">
        <v>12</v>
      </c>
      <c r="AG57">
        <v>200</v>
      </c>
    </row>
    <row r="58" spans="1:33">
      <c r="A58" t="s">
        <v>418</v>
      </c>
      <c r="B58" t="s">
        <v>407</v>
      </c>
      <c r="C58" t="str">
        <f>"100107"</f>
        <v>100107</v>
      </c>
      <c r="D58" t="s">
        <v>417</v>
      </c>
      <c r="E58">
        <v>2</v>
      </c>
      <c r="F58">
        <v>905</v>
      </c>
      <c r="G58">
        <v>668</v>
      </c>
      <c r="H58">
        <v>286</v>
      </c>
      <c r="I58">
        <v>382</v>
      </c>
      <c r="J58">
        <v>0</v>
      </c>
      <c r="K58">
        <v>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382</v>
      </c>
      <c r="T58">
        <v>0</v>
      </c>
      <c r="U58">
        <v>0</v>
      </c>
      <c r="V58">
        <v>382</v>
      </c>
      <c r="W58">
        <v>11</v>
      </c>
      <c r="X58">
        <v>1</v>
      </c>
      <c r="Y58">
        <v>10</v>
      </c>
      <c r="Z58">
        <v>0</v>
      </c>
      <c r="AA58">
        <v>371</v>
      </c>
      <c r="AB58">
        <v>61</v>
      </c>
      <c r="AC58">
        <v>37</v>
      </c>
      <c r="AD58">
        <v>201</v>
      </c>
      <c r="AE58">
        <v>32</v>
      </c>
      <c r="AF58">
        <v>40</v>
      </c>
      <c r="AG58">
        <v>371</v>
      </c>
    </row>
    <row r="59" spans="1:33">
      <c r="A59" t="s">
        <v>416</v>
      </c>
      <c r="B59" t="s">
        <v>407</v>
      </c>
      <c r="C59" t="str">
        <f>"100107"</f>
        <v>100107</v>
      </c>
      <c r="D59" t="s">
        <v>415</v>
      </c>
      <c r="E59">
        <v>3</v>
      </c>
      <c r="F59">
        <v>1188</v>
      </c>
      <c r="G59">
        <v>900</v>
      </c>
      <c r="H59">
        <v>162</v>
      </c>
      <c r="I59">
        <v>738</v>
      </c>
      <c r="J59">
        <v>1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738</v>
      </c>
      <c r="T59">
        <v>0</v>
      </c>
      <c r="U59">
        <v>0</v>
      </c>
      <c r="V59">
        <v>738</v>
      </c>
      <c r="W59">
        <v>54</v>
      </c>
      <c r="X59">
        <v>30</v>
      </c>
      <c r="Y59">
        <v>24</v>
      </c>
      <c r="Z59">
        <v>0</v>
      </c>
      <c r="AA59">
        <v>684</v>
      </c>
      <c r="AB59">
        <v>143</v>
      </c>
      <c r="AC59">
        <v>63</v>
      </c>
      <c r="AD59">
        <v>326</v>
      </c>
      <c r="AE59">
        <v>89</v>
      </c>
      <c r="AF59">
        <v>63</v>
      </c>
      <c r="AG59">
        <v>684</v>
      </c>
    </row>
    <row r="60" spans="1:33">
      <c r="A60" t="s">
        <v>414</v>
      </c>
      <c r="B60" t="s">
        <v>407</v>
      </c>
      <c r="C60" t="str">
        <f>"100107"</f>
        <v>100107</v>
      </c>
      <c r="D60" t="s">
        <v>413</v>
      </c>
      <c r="E60">
        <v>4</v>
      </c>
      <c r="F60">
        <v>1236</v>
      </c>
      <c r="G60">
        <v>928</v>
      </c>
      <c r="H60">
        <v>191</v>
      </c>
      <c r="I60">
        <v>737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736</v>
      </c>
      <c r="T60">
        <v>0</v>
      </c>
      <c r="U60">
        <v>0</v>
      </c>
      <c r="V60">
        <v>736</v>
      </c>
      <c r="W60">
        <v>41</v>
      </c>
      <c r="X60">
        <v>7</v>
      </c>
      <c r="Y60">
        <v>34</v>
      </c>
      <c r="Z60">
        <v>0</v>
      </c>
      <c r="AA60">
        <v>695</v>
      </c>
      <c r="AB60">
        <v>153</v>
      </c>
      <c r="AC60">
        <v>67</v>
      </c>
      <c r="AD60">
        <v>334</v>
      </c>
      <c r="AE60">
        <v>93</v>
      </c>
      <c r="AF60">
        <v>48</v>
      </c>
      <c r="AG60">
        <v>695</v>
      </c>
    </row>
    <row r="61" spans="1:33">
      <c r="A61" t="s">
        <v>412</v>
      </c>
      <c r="B61" t="s">
        <v>407</v>
      </c>
      <c r="C61" t="str">
        <f>"100107"</f>
        <v>100107</v>
      </c>
      <c r="D61" t="s">
        <v>411</v>
      </c>
      <c r="E61">
        <v>5</v>
      </c>
      <c r="F61">
        <v>1322</v>
      </c>
      <c r="G61">
        <v>995</v>
      </c>
      <c r="H61">
        <v>317</v>
      </c>
      <c r="I61">
        <v>678</v>
      </c>
      <c r="J61">
        <v>0</v>
      </c>
      <c r="K61">
        <v>0</v>
      </c>
      <c r="L61">
        <v>1</v>
      </c>
      <c r="M61">
        <v>1</v>
      </c>
      <c r="N61">
        <v>0</v>
      </c>
      <c r="O61">
        <v>0</v>
      </c>
      <c r="P61">
        <v>0</v>
      </c>
      <c r="Q61">
        <v>0</v>
      </c>
      <c r="R61">
        <v>1</v>
      </c>
      <c r="S61">
        <v>679</v>
      </c>
      <c r="T61">
        <v>1</v>
      </c>
      <c r="U61">
        <v>0</v>
      </c>
      <c r="V61">
        <v>679</v>
      </c>
      <c r="W61">
        <v>36</v>
      </c>
      <c r="X61">
        <v>12</v>
      </c>
      <c r="Y61">
        <v>18</v>
      </c>
      <c r="Z61">
        <v>0</v>
      </c>
      <c r="AA61">
        <v>643</v>
      </c>
      <c r="AB61">
        <v>115</v>
      </c>
      <c r="AC61">
        <v>44</v>
      </c>
      <c r="AD61">
        <v>368</v>
      </c>
      <c r="AE61">
        <v>59</v>
      </c>
      <c r="AF61">
        <v>57</v>
      </c>
      <c r="AG61">
        <v>643</v>
      </c>
    </row>
    <row r="62" spans="1:33">
      <c r="A62" t="s">
        <v>410</v>
      </c>
      <c r="B62" t="s">
        <v>407</v>
      </c>
      <c r="C62" t="str">
        <f>"100107"</f>
        <v>100107</v>
      </c>
      <c r="D62" t="s">
        <v>409</v>
      </c>
      <c r="E62">
        <v>6</v>
      </c>
      <c r="F62">
        <v>877</v>
      </c>
      <c r="G62">
        <v>672</v>
      </c>
      <c r="H62">
        <v>194</v>
      </c>
      <c r="I62">
        <v>478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478</v>
      </c>
      <c r="T62">
        <v>0</v>
      </c>
      <c r="U62">
        <v>0</v>
      </c>
      <c r="V62">
        <v>478</v>
      </c>
      <c r="W62">
        <v>18</v>
      </c>
      <c r="X62">
        <v>2</v>
      </c>
      <c r="Y62">
        <v>16</v>
      </c>
      <c r="Z62">
        <v>0</v>
      </c>
      <c r="AA62">
        <v>460</v>
      </c>
      <c r="AB62">
        <v>58</v>
      </c>
      <c r="AC62">
        <v>39</v>
      </c>
      <c r="AD62">
        <v>293</v>
      </c>
      <c r="AE62">
        <v>38</v>
      </c>
      <c r="AF62">
        <v>32</v>
      </c>
      <c r="AG62">
        <v>460</v>
      </c>
    </row>
    <row r="63" spans="1:33">
      <c r="A63" t="s">
        <v>408</v>
      </c>
      <c r="B63" t="s">
        <v>407</v>
      </c>
      <c r="C63" t="str">
        <f>"100107"</f>
        <v>100107</v>
      </c>
      <c r="D63" t="s">
        <v>406</v>
      </c>
      <c r="E63">
        <v>7</v>
      </c>
      <c r="F63">
        <v>486</v>
      </c>
      <c r="G63">
        <v>380</v>
      </c>
      <c r="H63">
        <v>134</v>
      </c>
      <c r="I63">
        <v>246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246</v>
      </c>
      <c r="T63">
        <v>0</v>
      </c>
      <c r="U63">
        <v>0</v>
      </c>
      <c r="V63">
        <v>246</v>
      </c>
      <c r="W63">
        <v>11</v>
      </c>
      <c r="X63">
        <v>3</v>
      </c>
      <c r="Y63">
        <v>8</v>
      </c>
      <c r="Z63">
        <v>0</v>
      </c>
      <c r="AA63">
        <v>235</v>
      </c>
      <c r="AB63">
        <v>26</v>
      </c>
      <c r="AC63">
        <v>22</v>
      </c>
      <c r="AD63">
        <v>145</v>
      </c>
      <c r="AE63">
        <v>26</v>
      </c>
      <c r="AF63">
        <v>16</v>
      </c>
      <c r="AG63">
        <v>235</v>
      </c>
    </row>
    <row r="64" spans="1:33">
      <c r="A64" t="s">
        <v>405</v>
      </c>
      <c r="B64" t="s">
        <v>391</v>
      </c>
      <c r="C64" t="str">
        <f>"100108"</f>
        <v>100108</v>
      </c>
      <c r="D64" t="s">
        <v>118</v>
      </c>
      <c r="E64">
        <v>1</v>
      </c>
      <c r="F64">
        <v>843</v>
      </c>
      <c r="G64">
        <v>640</v>
      </c>
      <c r="H64">
        <v>221</v>
      </c>
      <c r="I64">
        <v>419</v>
      </c>
      <c r="J64">
        <v>2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419</v>
      </c>
      <c r="T64">
        <v>0</v>
      </c>
      <c r="U64">
        <v>0</v>
      </c>
      <c r="V64">
        <v>419</v>
      </c>
      <c r="W64">
        <v>8</v>
      </c>
      <c r="X64">
        <v>1</v>
      </c>
      <c r="Y64">
        <v>6</v>
      </c>
      <c r="Z64">
        <v>0</v>
      </c>
      <c r="AA64">
        <v>411</v>
      </c>
      <c r="AB64">
        <v>42</v>
      </c>
      <c r="AC64">
        <v>39</v>
      </c>
      <c r="AD64">
        <v>218</v>
      </c>
      <c r="AE64">
        <v>30</v>
      </c>
      <c r="AF64">
        <v>82</v>
      </c>
      <c r="AG64">
        <v>411</v>
      </c>
    </row>
    <row r="65" spans="1:33">
      <c r="A65" t="s">
        <v>404</v>
      </c>
      <c r="B65" t="s">
        <v>391</v>
      </c>
      <c r="C65" t="str">
        <f>"100108"</f>
        <v>100108</v>
      </c>
      <c r="D65" t="s">
        <v>308</v>
      </c>
      <c r="E65">
        <v>2</v>
      </c>
      <c r="F65">
        <v>1748</v>
      </c>
      <c r="G65">
        <v>1318</v>
      </c>
      <c r="H65">
        <v>477</v>
      </c>
      <c r="I65">
        <v>841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840</v>
      </c>
      <c r="T65">
        <v>0</v>
      </c>
      <c r="U65">
        <v>0</v>
      </c>
      <c r="V65">
        <v>840</v>
      </c>
      <c r="W65">
        <v>23</v>
      </c>
      <c r="X65">
        <v>7</v>
      </c>
      <c r="Y65">
        <v>16</v>
      </c>
      <c r="Z65">
        <v>0</v>
      </c>
      <c r="AA65">
        <v>817</v>
      </c>
      <c r="AB65">
        <v>135</v>
      </c>
      <c r="AC65">
        <v>57</v>
      </c>
      <c r="AD65">
        <v>472</v>
      </c>
      <c r="AE65">
        <v>49</v>
      </c>
      <c r="AF65">
        <v>104</v>
      </c>
      <c r="AG65">
        <v>817</v>
      </c>
    </row>
    <row r="66" spans="1:33">
      <c r="A66" t="s">
        <v>403</v>
      </c>
      <c r="B66" t="s">
        <v>391</v>
      </c>
      <c r="C66" t="str">
        <f>"100108"</f>
        <v>100108</v>
      </c>
      <c r="D66" t="s">
        <v>118</v>
      </c>
      <c r="E66">
        <v>3</v>
      </c>
      <c r="F66">
        <v>1617</v>
      </c>
      <c r="G66">
        <v>1209</v>
      </c>
      <c r="H66">
        <v>506</v>
      </c>
      <c r="I66">
        <v>703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703</v>
      </c>
      <c r="T66">
        <v>0</v>
      </c>
      <c r="U66">
        <v>0</v>
      </c>
      <c r="V66">
        <v>703</v>
      </c>
      <c r="W66">
        <v>21</v>
      </c>
      <c r="X66">
        <v>11</v>
      </c>
      <c r="Y66">
        <v>10</v>
      </c>
      <c r="Z66">
        <v>0</v>
      </c>
      <c r="AA66">
        <v>682</v>
      </c>
      <c r="AB66">
        <v>60</v>
      </c>
      <c r="AC66">
        <v>61</v>
      </c>
      <c r="AD66">
        <v>384</v>
      </c>
      <c r="AE66">
        <v>67</v>
      </c>
      <c r="AF66">
        <v>110</v>
      </c>
      <c r="AG66">
        <v>682</v>
      </c>
    </row>
    <row r="67" spans="1:33">
      <c r="A67" t="s">
        <v>402</v>
      </c>
      <c r="B67" t="s">
        <v>391</v>
      </c>
      <c r="C67" t="str">
        <f>"100108"</f>
        <v>100108</v>
      </c>
      <c r="D67" t="s">
        <v>401</v>
      </c>
      <c r="E67">
        <v>4</v>
      </c>
      <c r="F67">
        <v>936</v>
      </c>
      <c r="G67">
        <v>702</v>
      </c>
      <c r="H67">
        <v>299</v>
      </c>
      <c r="I67">
        <v>403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403</v>
      </c>
      <c r="T67">
        <v>0</v>
      </c>
      <c r="U67">
        <v>0</v>
      </c>
      <c r="V67">
        <v>403</v>
      </c>
      <c r="W67">
        <v>13</v>
      </c>
      <c r="X67">
        <v>0</v>
      </c>
      <c r="Y67">
        <v>7</v>
      </c>
      <c r="Z67">
        <v>0</v>
      </c>
      <c r="AA67">
        <v>390</v>
      </c>
      <c r="AB67">
        <v>52</v>
      </c>
      <c r="AC67">
        <v>54</v>
      </c>
      <c r="AD67">
        <v>199</v>
      </c>
      <c r="AE67">
        <v>49</v>
      </c>
      <c r="AF67">
        <v>36</v>
      </c>
      <c r="AG67">
        <v>390</v>
      </c>
    </row>
    <row r="68" spans="1:33">
      <c r="A68" t="s">
        <v>400</v>
      </c>
      <c r="B68" t="s">
        <v>391</v>
      </c>
      <c r="C68" t="str">
        <f>"100108"</f>
        <v>100108</v>
      </c>
      <c r="D68" t="s">
        <v>399</v>
      </c>
      <c r="E68">
        <v>5</v>
      </c>
      <c r="F68">
        <v>1532</v>
      </c>
      <c r="G68">
        <v>1152</v>
      </c>
      <c r="H68">
        <v>377</v>
      </c>
      <c r="I68">
        <v>775</v>
      </c>
      <c r="J68">
        <v>0</v>
      </c>
      <c r="K68">
        <v>1</v>
      </c>
      <c r="L68">
        <v>2</v>
      </c>
      <c r="M68">
        <v>2</v>
      </c>
      <c r="N68">
        <v>0</v>
      </c>
      <c r="O68">
        <v>0</v>
      </c>
      <c r="P68">
        <v>0</v>
      </c>
      <c r="Q68">
        <v>0</v>
      </c>
      <c r="R68">
        <v>2</v>
      </c>
      <c r="S68">
        <v>777</v>
      </c>
      <c r="T68">
        <v>2</v>
      </c>
      <c r="U68">
        <v>0</v>
      </c>
      <c r="V68">
        <v>777</v>
      </c>
      <c r="W68">
        <v>28</v>
      </c>
      <c r="X68">
        <v>10</v>
      </c>
      <c r="Y68">
        <v>18</v>
      </c>
      <c r="Z68">
        <v>0</v>
      </c>
      <c r="AA68">
        <v>749</v>
      </c>
      <c r="AB68">
        <v>115</v>
      </c>
      <c r="AC68">
        <v>63</v>
      </c>
      <c r="AD68">
        <v>400</v>
      </c>
      <c r="AE68">
        <v>88</v>
      </c>
      <c r="AF68">
        <v>83</v>
      </c>
      <c r="AG68">
        <v>749</v>
      </c>
    </row>
    <row r="69" spans="1:33">
      <c r="A69" t="s">
        <v>398</v>
      </c>
      <c r="B69" t="s">
        <v>391</v>
      </c>
      <c r="C69" t="str">
        <f>"100108"</f>
        <v>100108</v>
      </c>
      <c r="D69" t="s">
        <v>397</v>
      </c>
      <c r="E69">
        <v>6</v>
      </c>
      <c r="F69">
        <v>1491</v>
      </c>
      <c r="G69">
        <v>1136</v>
      </c>
      <c r="H69">
        <v>314</v>
      </c>
      <c r="I69">
        <v>822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821</v>
      </c>
      <c r="T69">
        <v>0</v>
      </c>
      <c r="U69">
        <v>0</v>
      </c>
      <c r="V69">
        <v>821</v>
      </c>
      <c r="W69">
        <v>37</v>
      </c>
      <c r="X69">
        <v>10</v>
      </c>
      <c r="Y69">
        <v>27</v>
      </c>
      <c r="Z69">
        <v>0</v>
      </c>
      <c r="AA69">
        <v>784</v>
      </c>
      <c r="AB69">
        <v>132</v>
      </c>
      <c r="AC69">
        <v>107</v>
      </c>
      <c r="AD69">
        <v>365</v>
      </c>
      <c r="AE69">
        <v>105</v>
      </c>
      <c r="AF69">
        <v>75</v>
      </c>
      <c r="AG69">
        <v>784</v>
      </c>
    </row>
    <row r="70" spans="1:33">
      <c r="A70" t="s">
        <v>396</v>
      </c>
      <c r="B70" t="s">
        <v>391</v>
      </c>
      <c r="C70" t="str">
        <f>"100108"</f>
        <v>100108</v>
      </c>
      <c r="D70" t="s">
        <v>27</v>
      </c>
      <c r="E70">
        <v>7</v>
      </c>
      <c r="F70">
        <v>732</v>
      </c>
      <c r="G70">
        <v>564</v>
      </c>
      <c r="H70">
        <v>236</v>
      </c>
      <c r="I70">
        <v>328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328</v>
      </c>
      <c r="T70">
        <v>0</v>
      </c>
      <c r="U70">
        <v>0</v>
      </c>
      <c r="V70">
        <v>328</v>
      </c>
      <c r="W70">
        <v>15</v>
      </c>
      <c r="X70">
        <v>5</v>
      </c>
      <c r="Y70">
        <v>10</v>
      </c>
      <c r="Z70">
        <v>0</v>
      </c>
      <c r="AA70">
        <v>313</v>
      </c>
      <c r="AB70">
        <v>60</v>
      </c>
      <c r="AC70">
        <v>33</v>
      </c>
      <c r="AD70">
        <v>141</v>
      </c>
      <c r="AE70">
        <v>56</v>
      </c>
      <c r="AF70">
        <v>23</v>
      </c>
      <c r="AG70">
        <v>313</v>
      </c>
    </row>
    <row r="71" spans="1:33">
      <c r="A71" t="s">
        <v>395</v>
      </c>
      <c r="B71" t="s">
        <v>391</v>
      </c>
      <c r="C71" t="str">
        <f>"100108"</f>
        <v>100108</v>
      </c>
      <c r="D71" t="s">
        <v>27</v>
      </c>
      <c r="E71">
        <v>8</v>
      </c>
      <c r="F71">
        <v>1476</v>
      </c>
      <c r="G71">
        <v>1113</v>
      </c>
      <c r="H71">
        <v>342</v>
      </c>
      <c r="I71">
        <v>771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771</v>
      </c>
      <c r="T71">
        <v>0</v>
      </c>
      <c r="U71">
        <v>0</v>
      </c>
      <c r="V71">
        <v>771</v>
      </c>
      <c r="W71">
        <v>27</v>
      </c>
      <c r="X71">
        <v>16</v>
      </c>
      <c r="Y71">
        <v>11</v>
      </c>
      <c r="Z71">
        <v>0</v>
      </c>
      <c r="AA71">
        <v>744</v>
      </c>
      <c r="AB71">
        <v>136</v>
      </c>
      <c r="AC71">
        <v>95</v>
      </c>
      <c r="AD71">
        <v>350</v>
      </c>
      <c r="AE71">
        <v>105</v>
      </c>
      <c r="AF71">
        <v>58</v>
      </c>
      <c r="AG71">
        <v>744</v>
      </c>
    </row>
    <row r="72" spans="1:33">
      <c r="A72" t="s">
        <v>394</v>
      </c>
      <c r="B72" t="s">
        <v>391</v>
      </c>
      <c r="C72" t="str">
        <f>"100108"</f>
        <v>100108</v>
      </c>
      <c r="D72" t="s">
        <v>393</v>
      </c>
      <c r="E72">
        <v>9</v>
      </c>
      <c r="F72">
        <v>1678</v>
      </c>
      <c r="G72">
        <v>1271</v>
      </c>
      <c r="H72">
        <v>361</v>
      </c>
      <c r="I72">
        <v>910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910</v>
      </c>
      <c r="T72">
        <v>0</v>
      </c>
      <c r="U72">
        <v>0</v>
      </c>
      <c r="V72">
        <v>910</v>
      </c>
      <c r="W72">
        <v>35</v>
      </c>
      <c r="X72">
        <v>11</v>
      </c>
      <c r="Y72">
        <v>24</v>
      </c>
      <c r="Z72">
        <v>0</v>
      </c>
      <c r="AA72">
        <v>875</v>
      </c>
      <c r="AB72">
        <v>148</v>
      </c>
      <c r="AC72">
        <v>109</v>
      </c>
      <c r="AD72">
        <v>426</v>
      </c>
      <c r="AE72">
        <v>122</v>
      </c>
      <c r="AF72">
        <v>70</v>
      </c>
      <c r="AG72">
        <v>875</v>
      </c>
    </row>
    <row r="73" spans="1:33">
      <c r="A73" t="s">
        <v>392</v>
      </c>
      <c r="B73" t="s">
        <v>391</v>
      </c>
      <c r="C73" t="str">
        <f>"100108"</f>
        <v>100108</v>
      </c>
      <c r="D73" t="s">
        <v>0</v>
      </c>
      <c r="E73">
        <v>10</v>
      </c>
      <c r="F73">
        <v>56</v>
      </c>
      <c r="G73">
        <v>52</v>
      </c>
      <c r="H73">
        <v>17</v>
      </c>
      <c r="I73">
        <v>35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35</v>
      </c>
      <c r="T73">
        <v>0</v>
      </c>
      <c r="U73">
        <v>0</v>
      </c>
      <c r="V73">
        <v>35</v>
      </c>
      <c r="W73">
        <v>7</v>
      </c>
      <c r="X73">
        <v>0</v>
      </c>
      <c r="Y73">
        <v>3</v>
      </c>
      <c r="Z73">
        <v>0</v>
      </c>
      <c r="AA73">
        <v>28</v>
      </c>
      <c r="AB73">
        <v>2</v>
      </c>
      <c r="AC73">
        <v>4</v>
      </c>
      <c r="AD73">
        <v>11</v>
      </c>
      <c r="AE73">
        <v>9</v>
      </c>
      <c r="AF73">
        <v>2</v>
      </c>
      <c r="AG73">
        <v>28</v>
      </c>
    </row>
    <row r="74" spans="1:33">
      <c r="A74" t="s">
        <v>390</v>
      </c>
      <c r="B74" t="s">
        <v>381</v>
      </c>
      <c r="C74" t="str">
        <f>"101001"</f>
        <v>101001</v>
      </c>
      <c r="D74" t="s">
        <v>389</v>
      </c>
      <c r="E74">
        <v>1</v>
      </c>
      <c r="F74">
        <v>1106</v>
      </c>
      <c r="G74">
        <v>840</v>
      </c>
      <c r="H74">
        <v>357</v>
      </c>
      <c r="I74">
        <v>483</v>
      </c>
      <c r="J74">
        <v>1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483</v>
      </c>
      <c r="T74">
        <v>0</v>
      </c>
      <c r="U74">
        <v>0</v>
      </c>
      <c r="V74">
        <v>483</v>
      </c>
      <c r="W74">
        <v>23</v>
      </c>
      <c r="X74">
        <v>2</v>
      </c>
      <c r="Y74">
        <v>21</v>
      </c>
      <c r="Z74">
        <v>0</v>
      </c>
      <c r="AA74">
        <v>460</v>
      </c>
      <c r="AB74">
        <v>19</v>
      </c>
      <c r="AC74">
        <v>25</v>
      </c>
      <c r="AD74">
        <v>247</v>
      </c>
      <c r="AE74">
        <v>36</v>
      </c>
      <c r="AF74">
        <v>133</v>
      </c>
      <c r="AG74">
        <v>460</v>
      </c>
    </row>
    <row r="75" spans="1:33">
      <c r="A75" t="s">
        <v>388</v>
      </c>
      <c r="B75" t="s">
        <v>381</v>
      </c>
      <c r="C75" t="str">
        <f>"101001"</f>
        <v>101001</v>
      </c>
      <c r="D75" t="s">
        <v>387</v>
      </c>
      <c r="E75">
        <v>2</v>
      </c>
      <c r="F75">
        <v>992</v>
      </c>
      <c r="G75">
        <v>759</v>
      </c>
      <c r="H75">
        <v>302</v>
      </c>
      <c r="I75">
        <v>457</v>
      </c>
      <c r="J75">
        <v>1</v>
      </c>
      <c r="K75">
        <v>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457</v>
      </c>
      <c r="T75">
        <v>0</v>
      </c>
      <c r="U75">
        <v>0</v>
      </c>
      <c r="V75">
        <v>457</v>
      </c>
      <c r="W75">
        <v>12</v>
      </c>
      <c r="X75">
        <v>3</v>
      </c>
      <c r="Y75">
        <v>7</v>
      </c>
      <c r="Z75">
        <v>0</v>
      </c>
      <c r="AA75">
        <v>445</v>
      </c>
      <c r="AB75">
        <v>29</v>
      </c>
      <c r="AC75">
        <v>41</v>
      </c>
      <c r="AD75">
        <v>197</v>
      </c>
      <c r="AE75">
        <v>44</v>
      </c>
      <c r="AF75">
        <v>134</v>
      </c>
      <c r="AG75">
        <v>445</v>
      </c>
    </row>
    <row r="76" spans="1:33">
      <c r="A76" t="s">
        <v>386</v>
      </c>
      <c r="B76" t="s">
        <v>381</v>
      </c>
      <c r="C76" t="str">
        <f>"101001"</f>
        <v>101001</v>
      </c>
      <c r="D76" t="s">
        <v>385</v>
      </c>
      <c r="E76">
        <v>3</v>
      </c>
      <c r="F76">
        <v>507</v>
      </c>
      <c r="G76">
        <v>390</v>
      </c>
      <c r="H76">
        <v>130</v>
      </c>
      <c r="I76">
        <v>260</v>
      </c>
      <c r="J76">
        <v>0</v>
      </c>
      <c r="K76">
        <v>6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260</v>
      </c>
      <c r="T76">
        <v>0</v>
      </c>
      <c r="U76">
        <v>0</v>
      </c>
      <c r="V76">
        <v>260</v>
      </c>
      <c r="W76">
        <v>15</v>
      </c>
      <c r="X76">
        <v>1</v>
      </c>
      <c r="Y76">
        <v>14</v>
      </c>
      <c r="Z76">
        <v>0</v>
      </c>
      <c r="AA76">
        <v>245</v>
      </c>
      <c r="AB76">
        <v>11</v>
      </c>
      <c r="AC76">
        <v>22</v>
      </c>
      <c r="AD76">
        <v>117</v>
      </c>
      <c r="AE76">
        <v>31</v>
      </c>
      <c r="AF76">
        <v>64</v>
      </c>
      <c r="AG76">
        <v>245</v>
      </c>
    </row>
    <row r="77" spans="1:33">
      <c r="A77" t="s">
        <v>384</v>
      </c>
      <c r="B77" t="s">
        <v>381</v>
      </c>
      <c r="C77" t="str">
        <f>"101001"</f>
        <v>101001</v>
      </c>
      <c r="D77" t="s">
        <v>383</v>
      </c>
      <c r="E77">
        <v>4</v>
      </c>
      <c r="F77">
        <v>527</v>
      </c>
      <c r="G77">
        <v>400</v>
      </c>
      <c r="H77">
        <v>171</v>
      </c>
      <c r="I77">
        <v>229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229</v>
      </c>
      <c r="T77">
        <v>0</v>
      </c>
      <c r="U77">
        <v>0</v>
      </c>
      <c r="V77">
        <v>229</v>
      </c>
      <c r="W77">
        <v>8</v>
      </c>
      <c r="X77">
        <v>3</v>
      </c>
      <c r="Y77">
        <v>5</v>
      </c>
      <c r="Z77">
        <v>0</v>
      </c>
      <c r="AA77">
        <v>221</v>
      </c>
      <c r="AB77">
        <v>12</v>
      </c>
      <c r="AC77">
        <v>12</v>
      </c>
      <c r="AD77">
        <v>145</v>
      </c>
      <c r="AE77">
        <v>19</v>
      </c>
      <c r="AF77">
        <v>33</v>
      </c>
      <c r="AG77">
        <v>221</v>
      </c>
    </row>
    <row r="78" spans="1:33">
      <c r="A78" t="s">
        <v>382</v>
      </c>
      <c r="B78" t="s">
        <v>381</v>
      </c>
      <c r="C78" t="str">
        <f>"101001"</f>
        <v>101001</v>
      </c>
      <c r="D78" t="s">
        <v>380</v>
      </c>
      <c r="E78">
        <v>5</v>
      </c>
      <c r="F78">
        <v>610</v>
      </c>
      <c r="G78">
        <v>460</v>
      </c>
      <c r="H78">
        <v>149</v>
      </c>
      <c r="I78">
        <v>311</v>
      </c>
      <c r="J78">
        <v>0</v>
      </c>
      <c r="K78">
        <v>6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311</v>
      </c>
      <c r="T78">
        <v>0</v>
      </c>
      <c r="U78">
        <v>0</v>
      </c>
      <c r="V78">
        <v>311</v>
      </c>
      <c r="W78">
        <v>13</v>
      </c>
      <c r="X78">
        <v>5</v>
      </c>
      <c r="Y78">
        <v>8</v>
      </c>
      <c r="Z78">
        <v>0</v>
      </c>
      <c r="AA78">
        <v>298</v>
      </c>
      <c r="AB78">
        <v>20</v>
      </c>
      <c r="AC78">
        <v>13</v>
      </c>
      <c r="AD78">
        <v>164</v>
      </c>
      <c r="AE78">
        <v>26</v>
      </c>
      <c r="AF78">
        <v>75</v>
      </c>
      <c r="AG78">
        <v>298</v>
      </c>
    </row>
    <row r="79" spans="1:33">
      <c r="A79" t="s">
        <v>379</v>
      </c>
      <c r="B79" t="s">
        <v>373</v>
      </c>
      <c r="C79" t="str">
        <f>"101002"</f>
        <v>101002</v>
      </c>
      <c r="D79" t="s">
        <v>377</v>
      </c>
      <c r="E79">
        <v>1</v>
      </c>
      <c r="F79">
        <v>970</v>
      </c>
      <c r="G79">
        <v>732</v>
      </c>
      <c r="H79">
        <v>179</v>
      </c>
      <c r="I79">
        <v>553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552</v>
      </c>
      <c r="T79">
        <v>0</v>
      </c>
      <c r="U79">
        <v>0</v>
      </c>
      <c r="V79">
        <v>552</v>
      </c>
      <c r="W79">
        <v>14</v>
      </c>
      <c r="X79">
        <v>5</v>
      </c>
      <c r="Y79">
        <v>9</v>
      </c>
      <c r="Z79">
        <v>0</v>
      </c>
      <c r="AA79">
        <v>538</v>
      </c>
      <c r="AB79">
        <v>69</v>
      </c>
      <c r="AC79">
        <v>53</v>
      </c>
      <c r="AD79">
        <v>193</v>
      </c>
      <c r="AE79">
        <v>78</v>
      </c>
      <c r="AF79">
        <v>145</v>
      </c>
      <c r="AG79">
        <v>538</v>
      </c>
    </row>
    <row r="80" spans="1:33">
      <c r="A80" t="s">
        <v>378</v>
      </c>
      <c r="B80" t="s">
        <v>373</v>
      </c>
      <c r="C80" t="str">
        <f>"101002"</f>
        <v>101002</v>
      </c>
      <c r="D80" t="s">
        <v>377</v>
      </c>
      <c r="E80">
        <v>2</v>
      </c>
      <c r="F80">
        <v>974</v>
      </c>
      <c r="G80">
        <v>742</v>
      </c>
      <c r="H80">
        <v>240</v>
      </c>
      <c r="I80">
        <v>502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502</v>
      </c>
      <c r="T80">
        <v>0</v>
      </c>
      <c r="U80">
        <v>0</v>
      </c>
      <c r="V80">
        <v>502</v>
      </c>
      <c r="W80">
        <v>23</v>
      </c>
      <c r="X80">
        <v>3</v>
      </c>
      <c r="Y80">
        <v>20</v>
      </c>
      <c r="Z80">
        <v>0</v>
      </c>
      <c r="AA80">
        <v>479</v>
      </c>
      <c r="AB80">
        <v>24</v>
      </c>
      <c r="AC80">
        <v>29</v>
      </c>
      <c r="AD80">
        <v>279</v>
      </c>
      <c r="AE80">
        <v>39</v>
      </c>
      <c r="AF80">
        <v>108</v>
      </c>
      <c r="AG80">
        <v>479</v>
      </c>
    </row>
    <row r="81" spans="1:33">
      <c r="A81" t="s">
        <v>376</v>
      </c>
      <c r="B81" t="s">
        <v>373</v>
      </c>
      <c r="C81" t="str">
        <f>"101002"</f>
        <v>101002</v>
      </c>
      <c r="D81" t="s">
        <v>375</v>
      </c>
      <c r="E81">
        <v>3</v>
      </c>
      <c r="F81">
        <v>838</v>
      </c>
      <c r="G81">
        <v>630</v>
      </c>
      <c r="H81">
        <v>278</v>
      </c>
      <c r="I81">
        <v>352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352</v>
      </c>
      <c r="T81">
        <v>0</v>
      </c>
      <c r="U81">
        <v>0</v>
      </c>
      <c r="V81">
        <v>352</v>
      </c>
      <c r="W81">
        <v>5</v>
      </c>
      <c r="X81">
        <v>1</v>
      </c>
      <c r="Y81">
        <v>4</v>
      </c>
      <c r="Z81">
        <v>0</v>
      </c>
      <c r="AA81">
        <v>347</v>
      </c>
      <c r="AB81">
        <v>32</v>
      </c>
      <c r="AC81">
        <v>22</v>
      </c>
      <c r="AD81">
        <v>182</v>
      </c>
      <c r="AE81">
        <v>39</v>
      </c>
      <c r="AF81">
        <v>72</v>
      </c>
      <c r="AG81">
        <v>347</v>
      </c>
    </row>
    <row r="82" spans="1:33">
      <c r="A82" t="s">
        <v>374</v>
      </c>
      <c r="B82" t="s">
        <v>373</v>
      </c>
      <c r="C82" t="str">
        <f>"101002"</f>
        <v>101002</v>
      </c>
      <c r="D82" t="s">
        <v>372</v>
      </c>
      <c r="E82">
        <v>4</v>
      </c>
      <c r="F82">
        <v>492</v>
      </c>
      <c r="G82">
        <v>370</v>
      </c>
      <c r="H82">
        <v>123</v>
      </c>
      <c r="I82">
        <v>247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247</v>
      </c>
      <c r="T82">
        <v>0</v>
      </c>
      <c r="U82">
        <v>0</v>
      </c>
      <c r="V82">
        <v>247</v>
      </c>
      <c r="W82">
        <v>3</v>
      </c>
      <c r="X82">
        <v>1</v>
      </c>
      <c r="Y82">
        <v>2</v>
      </c>
      <c r="Z82">
        <v>0</v>
      </c>
      <c r="AA82">
        <v>244</v>
      </c>
      <c r="AB82">
        <v>15</v>
      </c>
      <c r="AC82">
        <v>11</v>
      </c>
      <c r="AD82">
        <v>166</v>
      </c>
      <c r="AE82">
        <v>21</v>
      </c>
      <c r="AF82">
        <v>31</v>
      </c>
      <c r="AG82">
        <v>244</v>
      </c>
    </row>
    <row r="83" spans="1:33">
      <c r="A83" t="s">
        <v>371</v>
      </c>
      <c r="B83" t="s">
        <v>355</v>
      </c>
      <c r="C83" t="str">
        <f>"101003"</f>
        <v>101003</v>
      </c>
      <c r="D83" t="s">
        <v>370</v>
      </c>
      <c r="E83">
        <v>1</v>
      </c>
      <c r="F83">
        <v>396</v>
      </c>
      <c r="G83">
        <v>310</v>
      </c>
      <c r="H83">
        <v>99</v>
      </c>
      <c r="I83">
        <v>211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211</v>
      </c>
      <c r="T83">
        <v>0</v>
      </c>
      <c r="U83">
        <v>0</v>
      </c>
      <c r="V83">
        <v>211</v>
      </c>
      <c r="W83">
        <v>14</v>
      </c>
      <c r="X83">
        <v>0</v>
      </c>
      <c r="Y83">
        <v>14</v>
      </c>
      <c r="Z83">
        <v>0</v>
      </c>
      <c r="AA83">
        <v>197</v>
      </c>
      <c r="AB83">
        <v>12</v>
      </c>
      <c r="AC83">
        <v>14</v>
      </c>
      <c r="AD83">
        <v>124</v>
      </c>
      <c r="AE83">
        <v>27</v>
      </c>
      <c r="AF83">
        <v>20</v>
      </c>
      <c r="AG83">
        <v>197</v>
      </c>
    </row>
    <row r="84" spans="1:33">
      <c r="A84" t="s">
        <v>369</v>
      </c>
      <c r="B84" t="s">
        <v>355</v>
      </c>
      <c r="C84" t="str">
        <f>"101003"</f>
        <v>101003</v>
      </c>
      <c r="D84" t="s">
        <v>368</v>
      </c>
      <c r="E84">
        <v>2</v>
      </c>
      <c r="F84">
        <v>405</v>
      </c>
      <c r="G84">
        <v>310</v>
      </c>
      <c r="H84">
        <v>82</v>
      </c>
      <c r="I84">
        <v>228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227</v>
      </c>
      <c r="T84">
        <v>0</v>
      </c>
      <c r="U84">
        <v>0</v>
      </c>
      <c r="V84">
        <v>227</v>
      </c>
      <c r="W84">
        <v>12</v>
      </c>
      <c r="X84">
        <v>4</v>
      </c>
      <c r="Y84">
        <v>8</v>
      </c>
      <c r="Z84">
        <v>0</v>
      </c>
      <c r="AA84">
        <v>215</v>
      </c>
      <c r="AB84">
        <v>16</v>
      </c>
      <c r="AC84">
        <v>16</v>
      </c>
      <c r="AD84">
        <v>139</v>
      </c>
      <c r="AE84">
        <v>16</v>
      </c>
      <c r="AF84">
        <v>28</v>
      </c>
      <c r="AG84">
        <v>215</v>
      </c>
    </row>
    <row r="85" spans="1:33">
      <c r="A85" t="s">
        <v>367</v>
      </c>
      <c r="B85" t="s">
        <v>355</v>
      </c>
      <c r="C85" t="str">
        <f>"101003"</f>
        <v>101003</v>
      </c>
      <c r="D85" t="s">
        <v>365</v>
      </c>
      <c r="E85">
        <v>3</v>
      </c>
      <c r="F85">
        <v>754</v>
      </c>
      <c r="G85">
        <v>570</v>
      </c>
      <c r="H85">
        <v>187</v>
      </c>
      <c r="I85">
        <v>383</v>
      </c>
      <c r="J85">
        <v>1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383</v>
      </c>
      <c r="T85">
        <v>0</v>
      </c>
      <c r="U85">
        <v>0</v>
      </c>
      <c r="V85">
        <v>383</v>
      </c>
      <c r="W85">
        <v>28</v>
      </c>
      <c r="X85">
        <v>4</v>
      </c>
      <c r="Y85">
        <v>24</v>
      </c>
      <c r="Z85">
        <v>0</v>
      </c>
      <c r="AA85">
        <v>355</v>
      </c>
      <c r="AB85">
        <v>32</v>
      </c>
      <c r="AC85">
        <v>33</v>
      </c>
      <c r="AD85">
        <v>214</v>
      </c>
      <c r="AE85">
        <v>27</v>
      </c>
      <c r="AF85">
        <v>49</v>
      </c>
      <c r="AG85">
        <v>355</v>
      </c>
    </row>
    <row r="86" spans="1:33">
      <c r="A86" t="s">
        <v>366</v>
      </c>
      <c r="B86" t="s">
        <v>355</v>
      </c>
      <c r="C86" t="str">
        <f>"101003"</f>
        <v>101003</v>
      </c>
      <c r="D86" t="s">
        <v>365</v>
      </c>
      <c r="E86">
        <v>4</v>
      </c>
      <c r="F86">
        <v>1090</v>
      </c>
      <c r="G86">
        <v>830</v>
      </c>
      <c r="H86">
        <v>219</v>
      </c>
      <c r="I86">
        <v>611</v>
      </c>
      <c r="J86">
        <v>1</v>
      </c>
      <c r="K86">
        <v>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611</v>
      </c>
      <c r="T86">
        <v>0</v>
      </c>
      <c r="U86">
        <v>0</v>
      </c>
      <c r="V86">
        <v>611</v>
      </c>
      <c r="W86">
        <v>37</v>
      </c>
      <c r="X86">
        <v>12</v>
      </c>
      <c r="Y86">
        <v>25</v>
      </c>
      <c r="Z86">
        <v>0</v>
      </c>
      <c r="AA86">
        <v>574</v>
      </c>
      <c r="AB86">
        <v>47</v>
      </c>
      <c r="AC86">
        <v>62</v>
      </c>
      <c r="AD86">
        <v>287</v>
      </c>
      <c r="AE86">
        <v>65</v>
      </c>
      <c r="AF86">
        <v>113</v>
      </c>
      <c r="AG86">
        <v>574</v>
      </c>
    </row>
    <row r="87" spans="1:33">
      <c r="A87" t="s">
        <v>364</v>
      </c>
      <c r="B87" t="s">
        <v>355</v>
      </c>
      <c r="C87" t="str">
        <f>"101003"</f>
        <v>101003</v>
      </c>
      <c r="D87" t="s">
        <v>363</v>
      </c>
      <c r="E87">
        <v>5</v>
      </c>
      <c r="F87">
        <v>1345</v>
      </c>
      <c r="G87">
        <v>1020</v>
      </c>
      <c r="H87">
        <v>249</v>
      </c>
      <c r="I87">
        <v>771</v>
      </c>
      <c r="J87">
        <v>6</v>
      </c>
      <c r="K87">
        <v>5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769</v>
      </c>
      <c r="T87">
        <v>0</v>
      </c>
      <c r="U87">
        <v>0</v>
      </c>
      <c r="V87">
        <v>769</v>
      </c>
      <c r="W87">
        <v>39</v>
      </c>
      <c r="X87">
        <v>7</v>
      </c>
      <c r="Y87">
        <v>28</v>
      </c>
      <c r="Z87">
        <v>0</v>
      </c>
      <c r="AA87">
        <v>730</v>
      </c>
      <c r="AB87">
        <v>69</v>
      </c>
      <c r="AC87">
        <v>80</v>
      </c>
      <c r="AD87">
        <v>378</v>
      </c>
      <c r="AE87">
        <v>77</v>
      </c>
      <c r="AF87">
        <v>126</v>
      </c>
      <c r="AG87">
        <v>730</v>
      </c>
    </row>
    <row r="88" spans="1:33">
      <c r="A88" t="s">
        <v>362</v>
      </c>
      <c r="B88" t="s">
        <v>355</v>
      </c>
      <c r="C88" t="str">
        <f>"101003"</f>
        <v>101003</v>
      </c>
      <c r="D88" t="s">
        <v>361</v>
      </c>
      <c r="E88">
        <v>6</v>
      </c>
      <c r="F88">
        <v>511</v>
      </c>
      <c r="G88">
        <v>390</v>
      </c>
      <c r="H88">
        <v>151</v>
      </c>
      <c r="I88">
        <v>239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239</v>
      </c>
      <c r="T88">
        <v>0</v>
      </c>
      <c r="U88">
        <v>0</v>
      </c>
      <c r="V88">
        <v>239</v>
      </c>
      <c r="W88">
        <v>10</v>
      </c>
      <c r="X88">
        <v>2</v>
      </c>
      <c r="Y88">
        <v>8</v>
      </c>
      <c r="Z88">
        <v>0</v>
      </c>
      <c r="AA88">
        <v>229</v>
      </c>
      <c r="AB88">
        <v>21</v>
      </c>
      <c r="AC88">
        <v>15</v>
      </c>
      <c r="AD88">
        <v>117</v>
      </c>
      <c r="AE88">
        <v>23</v>
      </c>
      <c r="AF88">
        <v>53</v>
      </c>
      <c r="AG88">
        <v>229</v>
      </c>
    </row>
    <row r="89" spans="1:33">
      <c r="A89" t="s">
        <v>360</v>
      </c>
      <c r="B89" t="s">
        <v>355</v>
      </c>
      <c r="C89" t="str">
        <f>"101003"</f>
        <v>101003</v>
      </c>
      <c r="D89" t="s">
        <v>359</v>
      </c>
      <c r="E89">
        <v>7</v>
      </c>
      <c r="F89">
        <v>628</v>
      </c>
      <c r="G89">
        <v>480</v>
      </c>
      <c r="H89">
        <v>135</v>
      </c>
      <c r="I89">
        <v>345</v>
      </c>
      <c r="J89">
        <v>1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345</v>
      </c>
      <c r="T89">
        <v>0</v>
      </c>
      <c r="U89">
        <v>0</v>
      </c>
      <c r="V89">
        <v>345</v>
      </c>
      <c r="W89">
        <v>27</v>
      </c>
      <c r="X89">
        <v>6</v>
      </c>
      <c r="Y89">
        <v>21</v>
      </c>
      <c r="Z89">
        <v>0</v>
      </c>
      <c r="AA89">
        <v>318</v>
      </c>
      <c r="AB89">
        <v>19</v>
      </c>
      <c r="AC89">
        <v>28</v>
      </c>
      <c r="AD89">
        <v>171</v>
      </c>
      <c r="AE89">
        <v>30</v>
      </c>
      <c r="AF89">
        <v>70</v>
      </c>
      <c r="AG89">
        <v>318</v>
      </c>
    </row>
    <row r="90" spans="1:33">
      <c r="A90" t="s">
        <v>358</v>
      </c>
      <c r="B90" t="s">
        <v>355</v>
      </c>
      <c r="C90" t="str">
        <f>"101003"</f>
        <v>101003</v>
      </c>
      <c r="D90" t="s">
        <v>357</v>
      </c>
      <c r="E90">
        <v>8</v>
      </c>
      <c r="F90">
        <v>905</v>
      </c>
      <c r="G90">
        <v>680</v>
      </c>
      <c r="H90">
        <v>258</v>
      </c>
      <c r="I90">
        <v>422</v>
      </c>
      <c r="J90">
        <v>12</v>
      </c>
      <c r="K90">
        <v>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422</v>
      </c>
      <c r="T90">
        <v>0</v>
      </c>
      <c r="U90">
        <v>0</v>
      </c>
      <c r="V90">
        <v>422</v>
      </c>
      <c r="W90">
        <v>24</v>
      </c>
      <c r="X90">
        <v>6</v>
      </c>
      <c r="Y90">
        <v>18</v>
      </c>
      <c r="Z90">
        <v>0</v>
      </c>
      <c r="AA90">
        <v>398</v>
      </c>
      <c r="AB90">
        <v>27</v>
      </c>
      <c r="AC90">
        <v>28</v>
      </c>
      <c r="AD90">
        <v>210</v>
      </c>
      <c r="AE90">
        <v>29</v>
      </c>
      <c r="AF90">
        <v>104</v>
      </c>
      <c r="AG90">
        <v>398</v>
      </c>
    </row>
    <row r="91" spans="1:33">
      <c r="A91" t="s">
        <v>356</v>
      </c>
      <c r="B91" t="s">
        <v>355</v>
      </c>
      <c r="C91" t="str">
        <f>"101003"</f>
        <v>101003</v>
      </c>
      <c r="D91" t="s">
        <v>354</v>
      </c>
      <c r="E91">
        <v>9</v>
      </c>
      <c r="F91">
        <v>829</v>
      </c>
      <c r="G91">
        <v>640</v>
      </c>
      <c r="H91">
        <v>245</v>
      </c>
      <c r="I91">
        <v>395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395</v>
      </c>
      <c r="T91">
        <v>0</v>
      </c>
      <c r="U91">
        <v>0</v>
      </c>
      <c r="V91">
        <v>395</v>
      </c>
      <c r="W91">
        <v>27</v>
      </c>
      <c r="X91">
        <v>7</v>
      </c>
      <c r="Y91">
        <v>20</v>
      </c>
      <c r="Z91">
        <v>0</v>
      </c>
      <c r="AA91">
        <v>368</v>
      </c>
      <c r="AB91">
        <v>27</v>
      </c>
      <c r="AC91">
        <v>21</v>
      </c>
      <c r="AD91">
        <v>212</v>
      </c>
      <c r="AE91">
        <v>32</v>
      </c>
      <c r="AF91">
        <v>76</v>
      </c>
      <c r="AG91">
        <v>368</v>
      </c>
    </row>
    <row r="92" spans="1:33">
      <c r="A92" s="1" t="s">
        <v>353</v>
      </c>
      <c r="B92" t="s">
        <v>347</v>
      </c>
      <c r="C92" t="str">
        <f>"101004"</f>
        <v>101004</v>
      </c>
      <c r="D92" t="s">
        <v>205</v>
      </c>
      <c r="E92">
        <v>1</v>
      </c>
      <c r="F92">
        <v>951</v>
      </c>
      <c r="G92">
        <v>720</v>
      </c>
      <c r="H92">
        <v>298</v>
      </c>
      <c r="I92">
        <v>422</v>
      </c>
      <c r="J92">
        <v>0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422</v>
      </c>
      <c r="T92">
        <v>0</v>
      </c>
      <c r="U92">
        <v>0</v>
      </c>
      <c r="V92">
        <v>422</v>
      </c>
      <c r="W92">
        <v>19</v>
      </c>
      <c r="X92">
        <v>6</v>
      </c>
      <c r="Y92">
        <v>13</v>
      </c>
      <c r="Z92">
        <v>0</v>
      </c>
      <c r="AA92">
        <v>403</v>
      </c>
      <c r="AB92">
        <v>32</v>
      </c>
      <c r="AC92">
        <v>20</v>
      </c>
      <c r="AD92">
        <v>193</v>
      </c>
      <c r="AE92">
        <v>27</v>
      </c>
      <c r="AF92">
        <v>131</v>
      </c>
      <c r="AG92">
        <v>403</v>
      </c>
    </row>
    <row r="93" spans="1:33">
      <c r="A93" t="s">
        <v>352</v>
      </c>
      <c r="B93" t="s">
        <v>347</v>
      </c>
      <c r="C93" t="str">
        <f>"101004"</f>
        <v>101004</v>
      </c>
      <c r="D93" t="s">
        <v>346</v>
      </c>
      <c r="E93">
        <v>2</v>
      </c>
      <c r="F93">
        <v>1313</v>
      </c>
      <c r="G93">
        <v>1000</v>
      </c>
      <c r="H93">
        <v>396</v>
      </c>
      <c r="I93">
        <v>604</v>
      </c>
      <c r="J93">
        <v>2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604</v>
      </c>
      <c r="T93">
        <v>0</v>
      </c>
      <c r="U93">
        <v>0</v>
      </c>
      <c r="V93">
        <v>604</v>
      </c>
      <c r="W93">
        <v>25</v>
      </c>
      <c r="X93">
        <v>1</v>
      </c>
      <c r="Y93">
        <v>23</v>
      </c>
      <c r="Z93">
        <v>0</v>
      </c>
      <c r="AA93">
        <v>579</v>
      </c>
      <c r="AB93">
        <v>46</v>
      </c>
      <c r="AC93">
        <v>53</v>
      </c>
      <c r="AD93">
        <v>278</v>
      </c>
      <c r="AE93">
        <v>59</v>
      </c>
      <c r="AF93">
        <v>143</v>
      </c>
      <c r="AG93">
        <v>579</v>
      </c>
    </row>
    <row r="94" spans="1:33">
      <c r="A94" t="s">
        <v>351</v>
      </c>
      <c r="B94" t="s">
        <v>347</v>
      </c>
      <c r="C94" t="str">
        <f>"101004"</f>
        <v>101004</v>
      </c>
      <c r="D94" t="s">
        <v>308</v>
      </c>
      <c r="E94">
        <v>3</v>
      </c>
      <c r="F94">
        <v>1290</v>
      </c>
      <c r="G94">
        <v>981</v>
      </c>
      <c r="H94">
        <v>357</v>
      </c>
      <c r="I94">
        <v>624</v>
      </c>
      <c r="J94">
        <v>0</v>
      </c>
      <c r="K94">
        <v>4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624</v>
      </c>
      <c r="T94">
        <v>0</v>
      </c>
      <c r="U94">
        <v>0</v>
      </c>
      <c r="V94">
        <v>624</v>
      </c>
      <c r="W94">
        <v>20</v>
      </c>
      <c r="X94">
        <v>4</v>
      </c>
      <c r="Y94">
        <v>13</v>
      </c>
      <c r="Z94">
        <v>0</v>
      </c>
      <c r="AA94">
        <v>604</v>
      </c>
      <c r="AB94">
        <v>41</v>
      </c>
      <c r="AC94">
        <v>38</v>
      </c>
      <c r="AD94">
        <v>337</v>
      </c>
      <c r="AE94">
        <v>50</v>
      </c>
      <c r="AF94">
        <v>138</v>
      </c>
      <c r="AG94">
        <v>604</v>
      </c>
    </row>
    <row r="95" spans="1:33">
      <c r="A95" t="s">
        <v>350</v>
      </c>
      <c r="B95" t="s">
        <v>347</v>
      </c>
      <c r="C95" t="str">
        <f>"101004"</f>
        <v>101004</v>
      </c>
      <c r="D95" t="s">
        <v>349</v>
      </c>
      <c r="E95">
        <v>4</v>
      </c>
      <c r="F95">
        <v>359</v>
      </c>
      <c r="G95">
        <v>271</v>
      </c>
      <c r="H95">
        <v>117</v>
      </c>
      <c r="I95">
        <v>154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154</v>
      </c>
      <c r="T95">
        <v>0</v>
      </c>
      <c r="U95">
        <v>0</v>
      </c>
      <c r="V95">
        <v>154</v>
      </c>
      <c r="W95">
        <v>6</v>
      </c>
      <c r="X95">
        <v>0</v>
      </c>
      <c r="Y95">
        <v>4</v>
      </c>
      <c r="Z95">
        <v>0</v>
      </c>
      <c r="AA95">
        <v>148</v>
      </c>
      <c r="AB95">
        <v>7</v>
      </c>
      <c r="AC95">
        <v>3</v>
      </c>
      <c r="AD95">
        <v>92</v>
      </c>
      <c r="AE95">
        <v>16</v>
      </c>
      <c r="AF95">
        <v>30</v>
      </c>
      <c r="AG95">
        <v>148</v>
      </c>
    </row>
    <row r="96" spans="1:33">
      <c r="A96" t="s">
        <v>348</v>
      </c>
      <c r="B96" t="s">
        <v>347</v>
      </c>
      <c r="C96" t="str">
        <f>"101004"</f>
        <v>101004</v>
      </c>
      <c r="D96" t="s">
        <v>346</v>
      </c>
      <c r="E96">
        <v>5</v>
      </c>
      <c r="F96">
        <v>916</v>
      </c>
      <c r="G96">
        <v>692</v>
      </c>
      <c r="H96">
        <v>248</v>
      </c>
      <c r="I96">
        <v>444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443</v>
      </c>
      <c r="T96">
        <v>0</v>
      </c>
      <c r="U96">
        <v>0</v>
      </c>
      <c r="V96">
        <v>443</v>
      </c>
      <c r="W96">
        <v>13</v>
      </c>
      <c r="X96">
        <v>2</v>
      </c>
      <c r="Y96">
        <v>8</v>
      </c>
      <c r="Z96">
        <v>0</v>
      </c>
      <c r="AA96">
        <v>430</v>
      </c>
      <c r="AB96">
        <v>34</v>
      </c>
      <c r="AC96">
        <v>24</v>
      </c>
      <c r="AD96">
        <v>250</v>
      </c>
      <c r="AE96">
        <v>23</v>
      </c>
      <c r="AF96">
        <v>99</v>
      </c>
      <c r="AG96">
        <v>430</v>
      </c>
    </row>
    <row r="97" spans="1:33">
      <c r="A97" t="s">
        <v>345</v>
      </c>
      <c r="B97" t="s">
        <v>339</v>
      </c>
      <c r="C97" t="str">
        <f>"101005"</f>
        <v>101005</v>
      </c>
      <c r="D97" t="s">
        <v>343</v>
      </c>
      <c r="E97">
        <v>1</v>
      </c>
      <c r="F97">
        <v>694</v>
      </c>
      <c r="G97">
        <v>530</v>
      </c>
      <c r="H97">
        <v>209</v>
      </c>
      <c r="I97">
        <v>321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321</v>
      </c>
      <c r="T97">
        <v>0</v>
      </c>
      <c r="U97">
        <v>0</v>
      </c>
      <c r="V97">
        <v>321</v>
      </c>
      <c r="W97">
        <v>11</v>
      </c>
      <c r="X97">
        <v>3</v>
      </c>
      <c r="Y97">
        <v>8</v>
      </c>
      <c r="Z97">
        <v>0</v>
      </c>
      <c r="AA97">
        <v>310</v>
      </c>
      <c r="AB97">
        <v>43</v>
      </c>
      <c r="AC97">
        <v>22</v>
      </c>
      <c r="AD97">
        <v>146</v>
      </c>
      <c r="AE97">
        <v>22</v>
      </c>
      <c r="AF97">
        <v>77</v>
      </c>
      <c r="AG97">
        <v>310</v>
      </c>
    </row>
    <row r="98" spans="1:33">
      <c r="A98" t="s">
        <v>344</v>
      </c>
      <c r="B98" t="s">
        <v>339</v>
      </c>
      <c r="C98" t="str">
        <f>"101005"</f>
        <v>101005</v>
      </c>
      <c r="D98" t="s">
        <v>343</v>
      </c>
      <c r="E98">
        <v>2</v>
      </c>
      <c r="F98">
        <v>815</v>
      </c>
      <c r="G98">
        <v>600</v>
      </c>
      <c r="H98">
        <v>338</v>
      </c>
      <c r="I98">
        <v>262</v>
      </c>
      <c r="J98">
        <v>0</v>
      </c>
      <c r="K98">
        <v>6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262</v>
      </c>
      <c r="T98">
        <v>0</v>
      </c>
      <c r="U98">
        <v>0</v>
      </c>
      <c r="V98">
        <v>262</v>
      </c>
      <c r="W98">
        <v>8</v>
      </c>
      <c r="X98">
        <v>2</v>
      </c>
      <c r="Y98">
        <v>6</v>
      </c>
      <c r="Z98">
        <v>0</v>
      </c>
      <c r="AA98">
        <v>254</v>
      </c>
      <c r="AB98">
        <v>17</v>
      </c>
      <c r="AC98">
        <v>17</v>
      </c>
      <c r="AD98">
        <v>127</v>
      </c>
      <c r="AE98">
        <v>30</v>
      </c>
      <c r="AF98">
        <v>63</v>
      </c>
      <c r="AG98">
        <v>254</v>
      </c>
    </row>
    <row r="99" spans="1:33">
      <c r="A99" t="s">
        <v>342</v>
      </c>
      <c r="B99" t="s">
        <v>339</v>
      </c>
      <c r="C99" t="str">
        <f>"101005"</f>
        <v>101005</v>
      </c>
      <c r="D99" t="s">
        <v>341</v>
      </c>
      <c r="E99">
        <v>3</v>
      </c>
      <c r="F99">
        <v>872</v>
      </c>
      <c r="G99">
        <v>660</v>
      </c>
      <c r="H99">
        <v>303</v>
      </c>
      <c r="I99">
        <v>357</v>
      </c>
      <c r="J99">
        <v>0</v>
      </c>
      <c r="K99">
        <v>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357</v>
      </c>
      <c r="T99">
        <v>0</v>
      </c>
      <c r="U99">
        <v>0</v>
      </c>
      <c r="V99">
        <v>357</v>
      </c>
      <c r="W99">
        <v>16</v>
      </c>
      <c r="X99">
        <v>8</v>
      </c>
      <c r="Y99">
        <v>8</v>
      </c>
      <c r="Z99">
        <v>0</v>
      </c>
      <c r="AA99">
        <v>341</v>
      </c>
      <c r="AB99">
        <v>35</v>
      </c>
      <c r="AC99">
        <v>38</v>
      </c>
      <c r="AD99">
        <v>142</v>
      </c>
      <c r="AE99">
        <v>34</v>
      </c>
      <c r="AF99">
        <v>92</v>
      </c>
      <c r="AG99">
        <v>341</v>
      </c>
    </row>
    <row r="100" spans="1:33">
      <c r="A100" t="s">
        <v>340</v>
      </c>
      <c r="B100" t="s">
        <v>339</v>
      </c>
      <c r="C100" t="str">
        <f>"101005"</f>
        <v>101005</v>
      </c>
      <c r="D100" t="s">
        <v>338</v>
      </c>
      <c r="E100">
        <v>4</v>
      </c>
      <c r="F100">
        <v>571</v>
      </c>
      <c r="G100">
        <v>430</v>
      </c>
      <c r="H100">
        <v>196</v>
      </c>
      <c r="I100">
        <v>234</v>
      </c>
      <c r="J100">
        <v>0</v>
      </c>
      <c r="K100">
        <v>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234</v>
      </c>
      <c r="T100">
        <v>0</v>
      </c>
      <c r="U100">
        <v>0</v>
      </c>
      <c r="V100">
        <v>234</v>
      </c>
      <c r="W100">
        <v>9</v>
      </c>
      <c r="X100">
        <v>0</v>
      </c>
      <c r="Y100">
        <v>5</v>
      </c>
      <c r="Z100">
        <v>0</v>
      </c>
      <c r="AA100">
        <v>225</v>
      </c>
      <c r="AB100">
        <v>15</v>
      </c>
      <c r="AC100">
        <v>18</v>
      </c>
      <c r="AD100">
        <v>113</v>
      </c>
      <c r="AE100">
        <v>34</v>
      </c>
      <c r="AF100">
        <v>45</v>
      </c>
      <c r="AG100">
        <v>225</v>
      </c>
    </row>
    <row r="101" spans="1:33">
      <c r="A101" t="s">
        <v>337</v>
      </c>
      <c r="B101" t="s">
        <v>325</v>
      </c>
      <c r="C101" t="str">
        <f>"101006"</f>
        <v>101006</v>
      </c>
      <c r="D101" t="s">
        <v>336</v>
      </c>
      <c r="E101">
        <v>1</v>
      </c>
      <c r="F101">
        <v>1476</v>
      </c>
      <c r="G101">
        <v>1110</v>
      </c>
      <c r="H101">
        <v>362</v>
      </c>
      <c r="I101">
        <v>748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748</v>
      </c>
      <c r="T101">
        <v>0</v>
      </c>
      <c r="U101">
        <v>0</v>
      </c>
      <c r="V101">
        <v>748</v>
      </c>
      <c r="W101">
        <v>15</v>
      </c>
      <c r="X101">
        <v>7</v>
      </c>
      <c r="Y101">
        <v>8</v>
      </c>
      <c r="Z101">
        <v>0</v>
      </c>
      <c r="AA101">
        <v>733</v>
      </c>
      <c r="AB101">
        <v>63</v>
      </c>
      <c r="AC101">
        <v>64</v>
      </c>
      <c r="AD101">
        <v>379</v>
      </c>
      <c r="AE101">
        <v>84</v>
      </c>
      <c r="AF101">
        <v>143</v>
      </c>
      <c r="AG101">
        <v>733</v>
      </c>
    </row>
    <row r="102" spans="1:33">
      <c r="A102" t="s">
        <v>335</v>
      </c>
      <c r="B102" t="s">
        <v>325</v>
      </c>
      <c r="C102" t="str">
        <f>"101006"</f>
        <v>101006</v>
      </c>
      <c r="D102" t="s">
        <v>118</v>
      </c>
      <c r="E102">
        <v>2</v>
      </c>
      <c r="F102">
        <v>1345</v>
      </c>
      <c r="G102">
        <v>1020</v>
      </c>
      <c r="H102">
        <v>372</v>
      </c>
      <c r="I102">
        <v>648</v>
      </c>
      <c r="J102">
        <v>0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648</v>
      </c>
      <c r="T102">
        <v>0</v>
      </c>
      <c r="U102">
        <v>0</v>
      </c>
      <c r="V102">
        <v>648</v>
      </c>
      <c r="W102">
        <v>20</v>
      </c>
      <c r="X102">
        <v>5</v>
      </c>
      <c r="Y102">
        <v>15</v>
      </c>
      <c r="Z102">
        <v>0</v>
      </c>
      <c r="AA102">
        <v>628</v>
      </c>
      <c r="AB102">
        <v>71</v>
      </c>
      <c r="AC102">
        <v>64</v>
      </c>
      <c r="AD102">
        <v>310</v>
      </c>
      <c r="AE102">
        <v>79</v>
      </c>
      <c r="AF102">
        <v>104</v>
      </c>
      <c r="AG102">
        <v>628</v>
      </c>
    </row>
    <row r="103" spans="1:33">
      <c r="A103" t="s">
        <v>334</v>
      </c>
      <c r="B103" t="s">
        <v>325</v>
      </c>
      <c r="C103" t="str">
        <f>"101006"</f>
        <v>101006</v>
      </c>
      <c r="D103" t="s">
        <v>308</v>
      </c>
      <c r="E103">
        <v>3</v>
      </c>
      <c r="F103">
        <v>1314</v>
      </c>
      <c r="G103">
        <v>990</v>
      </c>
      <c r="H103">
        <v>298</v>
      </c>
      <c r="I103">
        <v>692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692</v>
      </c>
      <c r="T103">
        <v>0</v>
      </c>
      <c r="U103">
        <v>0</v>
      </c>
      <c r="V103">
        <v>692</v>
      </c>
      <c r="W103">
        <v>25</v>
      </c>
      <c r="X103">
        <v>6</v>
      </c>
      <c r="Y103">
        <v>12</v>
      </c>
      <c r="Z103">
        <v>0</v>
      </c>
      <c r="AA103">
        <v>667</v>
      </c>
      <c r="AB103">
        <v>77</v>
      </c>
      <c r="AC103">
        <v>61</v>
      </c>
      <c r="AD103">
        <v>362</v>
      </c>
      <c r="AE103">
        <v>76</v>
      </c>
      <c r="AF103">
        <v>91</v>
      </c>
      <c r="AG103">
        <v>667</v>
      </c>
    </row>
    <row r="104" spans="1:33">
      <c r="A104" t="s">
        <v>333</v>
      </c>
      <c r="B104" t="s">
        <v>325</v>
      </c>
      <c r="C104" t="str">
        <f>"101006"</f>
        <v>101006</v>
      </c>
      <c r="D104" t="s">
        <v>308</v>
      </c>
      <c r="E104">
        <v>4</v>
      </c>
      <c r="F104">
        <v>821</v>
      </c>
      <c r="G104">
        <v>620</v>
      </c>
      <c r="H104">
        <v>178</v>
      </c>
      <c r="I104">
        <v>442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442</v>
      </c>
      <c r="T104">
        <v>0</v>
      </c>
      <c r="U104">
        <v>0</v>
      </c>
      <c r="V104">
        <v>442</v>
      </c>
      <c r="W104">
        <v>13</v>
      </c>
      <c r="X104">
        <v>13</v>
      </c>
      <c r="Y104">
        <v>0</v>
      </c>
      <c r="Z104">
        <v>0</v>
      </c>
      <c r="AA104">
        <v>429</v>
      </c>
      <c r="AB104">
        <v>43</v>
      </c>
      <c r="AC104">
        <v>42</v>
      </c>
      <c r="AD104">
        <v>234</v>
      </c>
      <c r="AE104">
        <v>55</v>
      </c>
      <c r="AF104">
        <v>55</v>
      </c>
      <c r="AG104">
        <v>429</v>
      </c>
    </row>
    <row r="105" spans="1:33">
      <c r="A105" t="s">
        <v>332</v>
      </c>
      <c r="B105" t="s">
        <v>325</v>
      </c>
      <c r="C105" t="str">
        <f>"101006"</f>
        <v>101006</v>
      </c>
      <c r="D105" t="s">
        <v>118</v>
      </c>
      <c r="E105">
        <v>5</v>
      </c>
      <c r="F105">
        <v>1368</v>
      </c>
      <c r="G105">
        <v>1050</v>
      </c>
      <c r="H105">
        <v>345</v>
      </c>
      <c r="I105">
        <v>705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705</v>
      </c>
      <c r="T105">
        <v>0</v>
      </c>
      <c r="U105">
        <v>0</v>
      </c>
      <c r="V105">
        <v>705</v>
      </c>
      <c r="W105">
        <v>12</v>
      </c>
      <c r="X105">
        <v>6</v>
      </c>
      <c r="Y105">
        <v>6</v>
      </c>
      <c r="Z105">
        <v>0</v>
      </c>
      <c r="AA105">
        <v>693</v>
      </c>
      <c r="AB105">
        <v>72</v>
      </c>
      <c r="AC105">
        <v>45</v>
      </c>
      <c r="AD105">
        <v>349</v>
      </c>
      <c r="AE105">
        <v>56</v>
      </c>
      <c r="AF105">
        <v>171</v>
      </c>
      <c r="AG105">
        <v>693</v>
      </c>
    </row>
    <row r="106" spans="1:33">
      <c r="A106" t="s">
        <v>331</v>
      </c>
      <c r="B106" t="s">
        <v>325</v>
      </c>
      <c r="C106" t="str">
        <f>"101006"</f>
        <v>101006</v>
      </c>
      <c r="D106" t="s">
        <v>330</v>
      </c>
      <c r="E106">
        <v>6</v>
      </c>
      <c r="F106">
        <v>1292</v>
      </c>
      <c r="G106">
        <v>969</v>
      </c>
      <c r="H106">
        <v>309</v>
      </c>
      <c r="I106">
        <v>660</v>
      </c>
      <c r="J106">
        <v>1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658</v>
      </c>
      <c r="T106">
        <v>0</v>
      </c>
      <c r="U106">
        <v>0</v>
      </c>
      <c r="V106">
        <v>658</v>
      </c>
      <c r="W106">
        <v>14</v>
      </c>
      <c r="X106">
        <v>8</v>
      </c>
      <c r="Y106">
        <v>6</v>
      </c>
      <c r="Z106">
        <v>0</v>
      </c>
      <c r="AA106">
        <v>644</v>
      </c>
      <c r="AB106">
        <v>57</v>
      </c>
      <c r="AC106">
        <v>22</v>
      </c>
      <c r="AD106">
        <v>409</v>
      </c>
      <c r="AE106">
        <v>41</v>
      </c>
      <c r="AF106">
        <v>115</v>
      </c>
      <c r="AG106">
        <v>644</v>
      </c>
    </row>
    <row r="107" spans="1:33">
      <c r="A107" t="s">
        <v>329</v>
      </c>
      <c r="B107" t="s">
        <v>325</v>
      </c>
      <c r="C107" t="str">
        <f>"101006"</f>
        <v>101006</v>
      </c>
      <c r="D107" t="s">
        <v>328</v>
      </c>
      <c r="E107">
        <v>7</v>
      </c>
      <c r="F107">
        <v>1290</v>
      </c>
      <c r="G107">
        <v>980</v>
      </c>
      <c r="H107">
        <v>367</v>
      </c>
      <c r="I107">
        <v>613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612</v>
      </c>
      <c r="T107">
        <v>0</v>
      </c>
      <c r="U107">
        <v>0</v>
      </c>
      <c r="V107">
        <v>612</v>
      </c>
      <c r="W107">
        <v>15</v>
      </c>
      <c r="X107">
        <v>1</v>
      </c>
      <c r="Y107">
        <v>14</v>
      </c>
      <c r="Z107">
        <v>0</v>
      </c>
      <c r="AA107">
        <v>597</v>
      </c>
      <c r="AB107">
        <v>38</v>
      </c>
      <c r="AC107">
        <v>37</v>
      </c>
      <c r="AD107">
        <v>363</v>
      </c>
      <c r="AE107">
        <v>46</v>
      </c>
      <c r="AF107">
        <v>113</v>
      </c>
      <c r="AG107">
        <v>597</v>
      </c>
    </row>
    <row r="108" spans="1:33">
      <c r="A108" t="s">
        <v>327</v>
      </c>
      <c r="B108" t="s">
        <v>325</v>
      </c>
      <c r="C108" t="str">
        <f>"101006"</f>
        <v>101006</v>
      </c>
      <c r="D108" t="s">
        <v>118</v>
      </c>
      <c r="E108">
        <v>8</v>
      </c>
      <c r="F108">
        <v>1248</v>
      </c>
      <c r="G108">
        <v>940</v>
      </c>
      <c r="H108">
        <v>257</v>
      </c>
      <c r="I108">
        <v>683</v>
      </c>
      <c r="J108">
        <v>0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683</v>
      </c>
      <c r="T108">
        <v>0</v>
      </c>
      <c r="U108">
        <v>0</v>
      </c>
      <c r="V108">
        <v>683</v>
      </c>
      <c r="W108">
        <v>55</v>
      </c>
      <c r="X108">
        <v>4</v>
      </c>
      <c r="Y108">
        <v>51</v>
      </c>
      <c r="Z108">
        <v>0</v>
      </c>
      <c r="AA108">
        <v>628</v>
      </c>
      <c r="AB108">
        <v>55</v>
      </c>
      <c r="AC108">
        <v>59</v>
      </c>
      <c r="AD108">
        <v>306</v>
      </c>
      <c r="AE108">
        <v>86</v>
      </c>
      <c r="AF108">
        <v>122</v>
      </c>
      <c r="AG108">
        <v>628</v>
      </c>
    </row>
    <row r="109" spans="1:33">
      <c r="A109" t="s">
        <v>326</v>
      </c>
      <c r="B109" t="s">
        <v>325</v>
      </c>
      <c r="C109" t="str">
        <f>"101006"</f>
        <v>101006</v>
      </c>
      <c r="D109" t="s">
        <v>324</v>
      </c>
      <c r="E109">
        <v>9</v>
      </c>
      <c r="F109">
        <v>93</v>
      </c>
      <c r="G109">
        <v>100</v>
      </c>
      <c r="H109">
        <v>52</v>
      </c>
      <c r="I109">
        <v>48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48</v>
      </c>
      <c r="T109">
        <v>0</v>
      </c>
      <c r="U109">
        <v>0</v>
      </c>
      <c r="V109">
        <v>48</v>
      </c>
      <c r="W109">
        <v>3</v>
      </c>
      <c r="X109">
        <v>0</v>
      </c>
      <c r="Y109">
        <v>3</v>
      </c>
      <c r="Z109">
        <v>0</v>
      </c>
      <c r="AA109">
        <v>45</v>
      </c>
      <c r="AB109">
        <v>5</v>
      </c>
      <c r="AC109">
        <v>5</v>
      </c>
      <c r="AD109">
        <v>14</v>
      </c>
      <c r="AE109">
        <v>11</v>
      </c>
      <c r="AF109">
        <v>10</v>
      </c>
      <c r="AG109">
        <v>45</v>
      </c>
    </row>
    <row r="110" spans="1:33">
      <c r="A110" t="s">
        <v>323</v>
      </c>
      <c r="B110" t="s">
        <v>316</v>
      </c>
      <c r="C110" t="str">
        <f>"101007"</f>
        <v>101007</v>
      </c>
      <c r="D110" t="s">
        <v>322</v>
      </c>
      <c r="E110">
        <v>1</v>
      </c>
      <c r="F110">
        <v>666</v>
      </c>
      <c r="G110">
        <v>499</v>
      </c>
      <c r="H110">
        <v>211</v>
      </c>
      <c r="I110">
        <v>288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288</v>
      </c>
      <c r="T110">
        <v>0</v>
      </c>
      <c r="U110">
        <v>0</v>
      </c>
      <c r="V110">
        <v>288</v>
      </c>
      <c r="W110">
        <v>16</v>
      </c>
      <c r="X110">
        <v>3</v>
      </c>
      <c r="Y110">
        <v>9</v>
      </c>
      <c r="Z110">
        <v>0</v>
      </c>
      <c r="AA110">
        <v>272</v>
      </c>
      <c r="AB110">
        <v>16</v>
      </c>
      <c r="AC110">
        <v>23</v>
      </c>
      <c r="AD110">
        <v>131</v>
      </c>
      <c r="AE110">
        <v>29</v>
      </c>
      <c r="AF110">
        <v>73</v>
      </c>
      <c r="AG110">
        <v>272</v>
      </c>
    </row>
    <row r="111" spans="1:33">
      <c r="A111" t="s">
        <v>321</v>
      </c>
      <c r="B111" t="s">
        <v>316</v>
      </c>
      <c r="C111" t="str">
        <f>"101007"</f>
        <v>101007</v>
      </c>
      <c r="D111" t="s">
        <v>320</v>
      </c>
      <c r="E111">
        <v>2</v>
      </c>
      <c r="F111">
        <v>759</v>
      </c>
      <c r="G111">
        <v>573</v>
      </c>
      <c r="H111">
        <v>247</v>
      </c>
      <c r="I111">
        <v>326</v>
      </c>
      <c r="J111">
        <v>0</v>
      </c>
      <c r="K111">
        <v>2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327</v>
      </c>
      <c r="T111">
        <v>1</v>
      </c>
      <c r="U111">
        <v>0</v>
      </c>
      <c r="V111">
        <v>327</v>
      </c>
      <c r="W111">
        <v>9</v>
      </c>
      <c r="X111">
        <v>0</v>
      </c>
      <c r="Y111">
        <v>9</v>
      </c>
      <c r="Z111">
        <v>0</v>
      </c>
      <c r="AA111">
        <v>318</v>
      </c>
      <c r="AB111">
        <v>17</v>
      </c>
      <c r="AC111">
        <v>24</v>
      </c>
      <c r="AD111">
        <v>145</v>
      </c>
      <c r="AE111">
        <v>29</v>
      </c>
      <c r="AF111">
        <v>103</v>
      </c>
      <c r="AG111">
        <v>318</v>
      </c>
    </row>
    <row r="112" spans="1:33">
      <c r="A112" t="s">
        <v>319</v>
      </c>
      <c r="B112" t="s">
        <v>316</v>
      </c>
      <c r="C112" t="str">
        <f>"101007"</f>
        <v>101007</v>
      </c>
      <c r="D112" t="s">
        <v>318</v>
      </c>
      <c r="E112">
        <v>3</v>
      </c>
      <c r="F112">
        <v>847</v>
      </c>
      <c r="G112">
        <v>640</v>
      </c>
      <c r="H112">
        <v>251</v>
      </c>
      <c r="I112">
        <v>389</v>
      </c>
      <c r="J112">
        <v>1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389</v>
      </c>
      <c r="T112">
        <v>0</v>
      </c>
      <c r="U112">
        <v>0</v>
      </c>
      <c r="V112">
        <v>389</v>
      </c>
      <c r="W112">
        <v>9</v>
      </c>
      <c r="X112">
        <v>2</v>
      </c>
      <c r="Y112">
        <v>7</v>
      </c>
      <c r="Z112">
        <v>0</v>
      </c>
      <c r="AA112">
        <v>380</v>
      </c>
      <c r="AB112">
        <v>40</v>
      </c>
      <c r="AC112">
        <v>41</v>
      </c>
      <c r="AD112">
        <v>123</v>
      </c>
      <c r="AE112">
        <v>51</v>
      </c>
      <c r="AF112">
        <v>125</v>
      </c>
      <c r="AG112">
        <v>380</v>
      </c>
    </row>
    <row r="113" spans="1:33">
      <c r="A113" t="s">
        <v>317</v>
      </c>
      <c r="B113" t="s">
        <v>316</v>
      </c>
      <c r="C113" t="str">
        <f>"101007"</f>
        <v>101007</v>
      </c>
      <c r="D113" t="s">
        <v>315</v>
      </c>
      <c r="E113">
        <v>4</v>
      </c>
      <c r="F113">
        <v>738</v>
      </c>
      <c r="G113">
        <v>559</v>
      </c>
      <c r="H113">
        <v>249</v>
      </c>
      <c r="I113">
        <v>310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310</v>
      </c>
      <c r="T113">
        <v>0</v>
      </c>
      <c r="U113">
        <v>0</v>
      </c>
      <c r="V113">
        <v>310</v>
      </c>
      <c r="W113">
        <v>8</v>
      </c>
      <c r="X113">
        <v>2</v>
      </c>
      <c r="Y113">
        <v>6</v>
      </c>
      <c r="Z113">
        <v>0</v>
      </c>
      <c r="AA113">
        <v>302</v>
      </c>
      <c r="AB113">
        <v>25</v>
      </c>
      <c r="AC113">
        <v>19</v>
      </c>
      <c r="AD113">
        <v>161</v>
      </c>
      <c r="AE113">
        <v>27</v>
      </c>
      <c r="AF113">
        <v>70</v>
      </c>
      <c r="AG113">
        <v>302</v>
      </c>
    </row>
    <row r="114" spans="1:33">
      <c r="A114" t="s">
        <v>314</v>
      </c>
      <c r="B114" t="s">
        <v>303</v>
      </c>
      <c r="C114" t="str">
        <f>"101008"</f>
        <v>101008</v>
      </c>
      <c r="D114" t="s">
        <v>193</v>
      </c>
      <c r="E114">
        <v>1</v>
      </c>
      <c r="F114">
        <v>1391</v>
      </c>
      <c r="G114">
        <v>1060</v>
      </c>
      <c r="H114">
        <v>386</v>
      </c>
      <c r="I114">
        <v>674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674</v>
      </c>
      <c r="T114">
        <v>0</v>
      </c>
      <c r="U114">
        <v>0</v>
      </c>
      <c r="V114">
        <v>674</v>
      </c>
      <c r="W114">
        <v>21</v>
      </c>
      <c r="X114">
        <v>9</v>
      </c>
      <c r="Y114">
        <v>12</v>
      </c>
      <c r="Z114">
        <v>0</v>
      </c>
      <c r="AA114">
        <v>653</v>
      </c>
      <c r="AB114">
        <v>72</v>
      </c>
      <c r="AC114">
        <v>36</v>
      </c>
      <c r="AD114">
        <v>375</v>
      </c>
      <c r="AE114">
        <v>95</v>
      </c>
      <c r="AF114">
        <v>75</v>
      </c>
      <c r="AG114">
        <v>653</v>
      </c>
    </row>
    <row r="115" spans="1:33">
      <c r="A115" t="s">
        <v>313</v>
      </c>
      <c r="B115" t="s">
        <v>303</v>
      </c>
      <c r="C115" t="str">
        <f>"101008"</f>
        <v>101008</v>
      </c>
      <c r="D115" t="s">
        <v>312</v>
      </c>
      <c r="E115">
        <v>2</v>
      </c>
      <c r="F115">
        <v>688</v>
      </c>
      <c r="G115">
        <v>530</v>
      </c>
      <c r="H115">
        <v>248</v>
      </c>
      <c r="I115">
        <v>282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281</v>
      </c>
      <c r="T115">
        <v>0</v>
      </c>
      <c r="U115">
        <v>0</v>
      </c>
      <c r="V115">
        <v>281</v>
      </c>
      <c r="W115">
        <v>5</v>
      </c>
      <c r="X115">
        <v>1</v>
      </c>
      <c r="Y115">
        <v>4</v>
      </c>
      <c r="Z115">
        <v>0</v>
      </c>
      <c r="AA115">
        <v>276</v>
      </c>
      <c r="AB115">
        <v>21</v>
      </c>
      <c r="AC115">
        <v>11</v>
      </c>
      <c r="AD115">
        <v>154</v>
      </c>
      <c r="AE115">
        <v>47</v>
      </c>
      <c r="AF115">
        <v>43</v>
      </c>
      <c r="AG115">
        <v>276</v>
      </c>
    </row>
    <row r="116" spans="1:33">
      <c r="A116" t="s">
        <v>311</v>
      </c>
      <c r="B116" t="s">
        <v>303</v>
      </c>
      <c r="C116" t="str">
        <f>"101008"</f>
        <v>101008</v>
      </c>
      <c r="D116" t="s">
        <v>118</v>
      </c>
      <c r="E116">
        <v>3</v>
      </c>
      <c r="F116">
        <v>1174</v>
      </c>
      <c r="G116">
        <v>890</v>
      </c>
      <c r="H116">
        <v>314</v>
      </c>
      <c r="I116">
        <v>576</v>
      </c>
      <c r="J116">
        <v>2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576</v>
      </c>
      <c r="T116">
        <v>0</v>
      </c>
      <c r="U116">
        <v>0</v>
      </c>
      <c r="V116">
        <v>576</v>
      </c>
      <c r="W116">
        <v>25</v>
      </c>
      <c r="X116">
        <v>4</v>
      </c>
      <c r="Y116">
        <v>21</v>
      </c>
      <c r="Z116">
        <v>0</v>
      </c>
      <c r="AA116">
        <v>551</v>
      </c>
      <c r="AB116">
        <v>48</v>
      </c>
      <c r="AC116">
        <v>39</v>
      </c>
      <c r="AD116">
        <v>325</v>
      </c>
      <c r="AE116">
        <v>49</v>
      </c>
      <c r="AF116">
        <v>90</v>
      </c>
      <c r="AG116">
        <v>551</v>
      </c>
    </row>
    <row r="117" spans="1:33">
      <c r="A117" t="s">
        <v>310</v>
      </c>
      <c r="B117" t="s">
        <v>303</v>
      </c>
      <c r="C117" t="str">
        <f>"101008"</f>
        <v>101008</v>
      </c>
      <c r="D117" t="s">
        <v>118</v>
      </c>
      <c r="E117">
        <v>4</v>
      </c>
      <c r="F117">
        <v>1334</v>
      </c>
      <c r="G117">
        <v>1010</v>
      </c>
      <c r="H117">
        <v>273</v>
      </c>
      <c r="I117">
        <v>737</v>
      </c>
      <c r="J117">
        <v>2</v>
      </c>
      <c r="K117">
        <v>7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737</v>
      </c>
      <c r="T117">
        <v>0</v>
      </c>
      <c r="U117">
        <v>0</v>
      </c>
      <c r="V117">
        <v>737</v>
      </c>
      <c r="W117">
        <v>29</v>
      </c>
      <c r="X117">
        <v>12</v>
      </c>
      <c r="Y117">
        <v>17</v>
      </c>
      <c r="Z117">
        <v>0</v>
      </c>
      <c r="AA117">
        <v>708</v>
      </c>
      <c r="AB117">
        <v>79</v>
      </c>
      <c r="AC117">
        <v>96</v>
      </c>
      <c r="AD117">
        <v>339</v>
      </c>
      <c r="AE117">
        <v>88</v>
      </c>
      <c r="AF117">
        <v>106</v>
      </c>
      <c r="AG117">
        <v>708</v>
      </c>
    </row>
    <row r="118" spans="1:33">
      <c r="A118" t="s">
        <v>309</v>
      </c>
      <c r="B118" t="s">
        <v>303</v>
      </c>
      <c r="C118" t="str">
        <f>"101008"</f>
        <v>101008</v>
      </c>
      <c r="D118" t="s">
        <v>308</v>
      </c>
      <c r="E118">
        <v>5</v>
      </c>
      <c r="F118">
        <v>1498</v>
      </c>
      <c r="G118">
        <v>1140</v>
      </c>
      <c r="H118">
        <v>538</v>
      </c>
      <c r="I118">
        <v>602</v>
      </c>
      <c r="J118">
        <v>1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601</v>
      </c>
      <c r="T118">
        <v>0</v>
      </c>
      <c r="U118">
        <v>0</v>
      </c>
      <c r="V118">
        <v>601</v>
      </c>
      <c r="W118">
        <v>30</v>
      </c>
      <c r="X118">
        <v>3</v>
      </c>
      <c r="Y118">
        <v>27</v>
      </c>
      <c r="Z118">
        <v>0</v>
      </c>
      <c r="AA118">
        <v>571</v>
      </c>
      <c r="AB118">
        <v>66</v>
      </c>
      <c r="AC118">
        <v>46</v>
      </c>
      <c r="AD118">
        <v>286</v>
      </c>
      <c r="AE118">
        <v>75</v>
      </c>
      <c r="AF118">
        <v>98</v>
      </c>
      <c r="AG118">
        <v>571</v>
      </c>
    </row>
    <row r="119" spans="1:33">
      <c r="A119" t="s">
        <v>307</v>
      </c>
      <c r="B119" t="s">
        <v>303</v>
      </c>
      <c r="C119" t="str">
        <f>"101008"</f>
        <v>101008</v>
      </c>
      <c r="D119" t="s">
        <v>118</v>
      </c>
      <c r="E119">
        <v>6</v>
      </c>
      <c r="F119">
        <v>1338</v>
      </c>
      <c r="G119">
        <v>1010</v>
      </c>
      <c r="H119">
        <v>360</v>
      </c>
      <c r="I119">
        <v>650</v>
      </c>
      <c r="J119">
        <v>0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650</v>
      </c>
      <c r="T119">
        <v>0</v>
      </c>
      <c r="U119">
        <v>0</v>
      </c>
      <c r="V119">
        <v>650</v>
      </c>
      <c r="W119">
        <v>34</v>
      </c>
      <c r="X119">
        <v>5</v>
      </c>
      <c r="Y119">
        <v>29</v>
      </c>
      <c r="Z119">
        <v>0</v>
      </c>
      <c r="AA119">
        <v>616</v>
      </c>
      <c r="AB119">
        <v>57</v>
      </c>
      <c r="AC119">
        <v>50</v>
      </c>
      <c r="AD119">
        <v>293</v>
      </c>
      <c r="AE119">
        <v>60</v>
      </c>
      <c r="AF119">
        <v>156</v>
      </c>
      <c r="AG119">
        <v>616</v>
      </c>
    </row>
    <row r="120" spans="1:33">
      <c r="A120" t="s">
        <v>306</v>
      </c>
      <c r="B120" t="s">
        <v>303</v>
      </c>
      <c r="C120" t="str">
        <f>"101008"</f>
        <v>101008</v>
      </c>
      <c r="D120" t="s">
        <v>118</v>
      </c>
      <c r="E120">
        <v>7</v>
      </c>
      <c r="F120">
        <v>1578</v>
      </c>
      <c r="G120">
        <v>1190</v>
      </c>
      <c r="H120">
        <v>556</v>
      </c>
      <c r="I120">
        <v>634</v>
      </c>
      <c r="J120">
        <v>0</v>
      </c>
      <c r="K120">
        <v>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634</v>
      </c>
      <c r="T120">
        <v>0</v>
      </c>
      <c r="U120">
        <v>0</v>
      </c>
      <c r="V120">
        <v>634</v>
      </c>
      <c r="W120">
        <v>13</v>
      </c>
      <c r="X120">
        <v>4</v>
      </c>
      <c r="Y120">
        <v>7</v>
      </c>
      <c r="Z120">
        <v>0</v>
      </c>
      <c r="AA120">
        <v>621</v>
      </c>
      <c r="AB120">
        <v>58</v>
      </c>
      <c r="AC120">
        <v>37</v>
      </c>
      <c r="AD120">
        <v>363</v>
      </c>
      <c r="AE120">
        <v>45</v>
      </c>
      <c r="AF120">
        <v>118</v>
      </c>
      <c r="AG120">
        <v>621</v>
      </c>
    </row>
    <row r="121" spans="1:33">
      <c r="A121" t="s">
        <v>305</v>
      </c>
      <c r="B121" t="s">
        <v>303</v>
      </c>
      <c r="C121" t="str">
        <f>"101008"</f>
        <v>101008</v>
      </c>
      <c r="D121" t="s">
        <v>118</v>
      </c>
      <c r="E121">
        <v>8</v>
      </c>
      <c r="F121">
        <v>550</v>
      </c>
      <c r="G121">
        <v>420</v>
      </c>
      <c r="H121">
        <v>161</v>
      </c>
      <c r="I121">
        <v>259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259</v>
      </c>
      <c r="T121">
        <v>0</v>
      </c>
      <c r="U121">
        <v>0</v>
      </c>
      <c r="V121">
        <v>259</v>
      </c>
      <c r="W121">
        <v>14</v>
      </c>
      <c r="X121">
        <v>2</v>
      </c>
      <c r="Y121">
        <v>12</v>
      </c>
      <c r="Z121">
        <v>0</v>
      </c>
      <c r="AA121">
        <v>245</v>
      </c>
      <c r="AB121">
        <v>25</v>
      </c>
      <c r="AC121">
        <v>14</v>
      </c>
      <c r="AD121">
        <v>107</v>
      </c>
      <c r="AE121">
        <v>14</v>
      </c>
      <c r="AF121">
        <v>85</v>
      </c>
      <c r="AG121">
        <v>245</v>
      </c>
    </row>
    <row r="122" spans="1:33">
      <c r="A122" t="s">
        <v>304</v>
      </c>
      <c r="B122" t="s">
        <v>303</v>
      </c>
      <c r="C122" t="str">
        <f>"101008"</f>
        <v>101008</v>
      </c>
      <c r="D122" t="s">
        <v>302</v>
      </c>
      <c r="E122">
        <v>9</v>
      </c>
      <c r="F122">
        <v>71</v>
      </c>
      <c r="G122">
        <v>63</v>
      </c>
      <c r="H122">
        <v>20</v>
      </c>
      <c r="I122">
        <v>43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43</v>
      </c>
      <c r="T122">
        <v>0</v>
      </c>
      <c r="U122">
        <v>0</v>
      </c>
      <c r="V122">
        <v>43</v>
      </c>
      <c r="W122">
        <v>2</v>
      </c>
      <c r="X122">
        <v>1</v>
      </c>
      <c r="Y122">
        <v>1</v>
      </c>
      <c r="Z122">
        <v>0</v>
      </c>
      <c r="AA122">
        <v>41</v>
      </c>
      <c r="AB122">
        <v>8</v>
      </c>
      <c r="AC122">
        <v>1</v>
      </c>
      <c r="AD122">
        <v>13</v>
      </c>
      <c r="AE122">
        <v>7</v>
      </c>
      <c r="AF122">
        <v>12</v>
      </c>
      <c r="AG122">
        <v>41</v>
      </c>
    </row>
    <row r="123" spans="1:33">
      <c r="A123" t="s">
        <v>301</v>
      </c>
      <c r="B123" t="s">
        <v>280</v>
      </c>
      <c r="C123" t="str">
        <f>"101009"</f>
        <v>101009</v>
      </c>
      <c r="D123" t="s">
        <v>300</v>
      </c>
      <c r="E123">
        <v>1</v>
      </c>
      <c r="F123">
        <v>1464</v>
      </c>
      <c r="G123">
        <v>1110</v>
      </c>
      <c r="H123">
        <v>329</v>
      </c>
      <c r="I123">
        <v>781</v>
      </c>
      <c r="J123">
        <v>0</v>
      </c>
      <c r="K123">
        <v>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781</v>
      </c>
      <c r="T123">
        <v>0</v>
      </c>
      <c r="U123">
        <v>0</v>
      </c>
      <c r="V123">
        <v>781</v>
      </c>
      <c r="W123">
        <v>22</v>
      </c>
      <c r="X123">
        <v>7</v>
      </c>
      <c r="Y123">
        <v>15</v>
      </c>
      <c r="Z123">
        <v>0</v>
      </c>
      <c r="AA123">
        <v>759</v>
      </c>
      <c r="AB123">
        <v>96</v>
      </c>
      <c r="AC123">
        <v>79</v>
      </c>
      <c r="AD123">
        <v>350</v>
      </c>
      <c r="AE123">
        <v>99</v>
      </c>
      <c r="AF123">
        <v>135</v>
      </c>
      <c r="AG123">
        <v>759</v>
      </c>
    </row>
    <row r="124" spans="1:33">
      <c r="A124" t="s">
        <v>299</v>
      </c>
      <c r="B124" t="s">
        <v>280</v>
      </c>
      <c r="C124" t="str">
        <f>"101009"</f>
        <v>101009</v>
      </c>
      <c r="D124" t="s">
        <v>298</v>
      </c>
      <c r="E124">
        <v>2</v>
      </c>
      <c r="F124">
        <v>1707</v>
      </c>
      <c r="G124">
        <v>1300</v>
      </c>
      <c r="H124">
        <v>422</v>
      </c>
      <c r="I124">
        <v>878</v>
      </c>
      <c r="J124">
        <v>2</v>
      </c>
      <c r="K124">
        <v>2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879</v>
      </c>
      <c r="T124">
        <v>1</v>
      </c>
      <c r="U124">
        <v>0</v>
      </c>
      <c r="V124">
        <v>879</v>
      </c>
      <c r="W124">
        <v>32</v>
      </c>
      <c r="X124">
        <v>11</v>
      </c>
      <c r="Y124">
        <v>18</v>
      </c>
      <c r="Z124">
        <v>0</v>
      </c>
      <c r="AA124">
        <v>847</v>
      </c>
      <c r="AB124">
        <v>94</v>
      </c>
      <c r="AC124">
        <v>101</v>
      </c>
      <c r="AD124">
        <v>400</v>
      </c>
      <c r="AE124">
        <v>155</v>
      </c>
      <c r="AF124">
        <v>97</v>
      </c>
      <c r="AG124">
        <v>847</v>
      </c>
    </row>
    <row r="125" spans="1:33">
      <c r="A125" t="s">
        <v>297</v>
      </c>
      <c r="B125" t="s">
        <v>280</v>
      </c>
      <c r="C125" t="str">
        <f>"101009"</f>
        <v>101009</v>
      </c>
      <c r="D125" t="s">
        <v>296</v>
      </c>
      <c r="E125">
        <v>3</v>
      </c>
      <c r="F125">
        <v>845</v>
      </c>
      <c r="G125">
        <v>640</v>
      </c>
      <c r="H125">
        <v>375</v>
      </c>
      <c r="I125">
        <v>265</v>
      </c>
      <c r="J125">
        <v>0</v>
      </c>
      <c r="K125">
        <v>4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265</v>
      </c>
      <c r="T125">
        <v>0</v>
      </c>
      <c r="U125">
        <v>0</v>
      </c>
      <c r="V125">
        <v>265</v>
      </c>
      <c r="W125">
        <v>13</v>
      </c>
      <c r="X125">
        <v>4</v>
      </c>
      <c r="Y125">
        <v>9</v>
      </c>
      <c r="Z125">
        <v>0</v>
      </c>
      <c r="AA125">
        <v>252</v>
      </c>
      <c r="AB125">
        <v>10</v>
      </c>
      <c r="AC125">
        <v>16</v>
      </c>
      <c r="AD125">
        <v>138</v>
      </c>
      <c r="AE125">
        <v>18</v>
      </c>
      <c r="AF125">
        <v>70</v>
      </c>
      <c r="AG125">
        <v>252</v>
      </c>
    </row>
    <row r="126" spans="1:33">
      <c r="A126" t="s">
        <v>295</v>
      </c>
      <c r="B126" t="s">
        <v>280</v>
      </c>
      <c r="C126" t="str">
        <f>"101009"</f>
        <v>101009</v>
      </c>
      <c r="D126" t="s">
        <v>294</v>
      </c>
      <c r="E126">
        <v>4</v>
      </c>
      <c r="F126">
        <v>992</v>
      </c>
      <c r="G126">
        <v>750</v>
      </c>
      <c r="H126">
        <v>360</v>
      </c>
      <c r="I126">
        <v>390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390</v>
      </c>
      <c r="T126">
        <v>0</v>
      </c>
      <c r="U126">
        <v>0</v>
      </c>
      <c r="V126">
        <v>390</v>
      </c>
      <c r="W126">
        <v>11</v>
      </c>
      <c r="X126">
        <v>11</v>
      </c>
      <c r="Y126">
        <v>0</v>
      </c>
      <c r="Z126">
        <v>0</v>
      </c>
      <c r="AA126">
        <v>379</v>
      </c>
      <c r="AB126">
        <v>40</v>
      </c>
      <c r="AC126">
        <v>27</v>
      </c>
      <c r="AD126">
        <v>175</v>
      </c>
      <c r="AE126">
        <v>43</v>
      </c>
      <c r="AF126">
        <v>94</v>
      </c>
      <c r="AG126">
        <v>379</v>
      </c>
    </row>
    <row r="127" spans="1:33">
      <c r="A127" t="s">
        <v>293</v>
      </c>
      <c r="B127" t="s">
        <v>280</v>
      </c>
      <c r="C127" t="str">
        <f>"101009"</f>
        <v>101009</v>
      </c>
      <c r="D127" t="s">
        <v>292</v>
      </c>
      <c r="E127">
        <v>5</v>
      </c>
      <c r="F127">
        <v>859</v>
      </c>
      <c r="G127">
        <v>650</v>
      </c>
      <c r="H127">
        <v>226</v>
      </c>
      <c r="I127">
        <v>424</v>
      </c>
      <c r="J127">
        <v>1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424</v>
      </c>
      <c r="T127">
        <v>0</v>
      </c>
      <c r="U127">
        <v>0</v>
      </c>
      <c r="V127">
        <v>424</v>
      </c>
      <c r="W127">
        <v>18</v>
      </c>
      <c r="X127">
        <v>3</v>
      </c>
      <c r="Y127">
        <v>15</v>
      </c>
      <c r="Z127">
        <v>0</v>
      </c>
      <c r="AA127">
        <v>406</v>
      </c>
      <c r="AB127">
        <v>44</v>
      </c>
      <c r="AC127">
        <v>30</v>
      </c>
      <c r="AD127">
        <v>206</v>
      </c>
      <c r="AE127">
        <v>38</v>
      </c>
      <c r="AF127">
        <v>88</v>
      </c>
      <c r="AG127">
        <v>406</v>
      </c>
    </row>
    <row r="128" spans="1:33">
      <c r="A128" t="s">
        <v>291</v>
      </c>
      <c r="B128" t="s">
        <v>280</v>
      </c>
      <c r="C128" t="str">
        <f>"101009"</f>
        <v>101009</v>
      </c>
      <c r="D128" t="s">
        <v>290</v>
      </c>
      <c r="E128">
        <v>6</v>
      </c>
      <c r="F128">
        <v>874</v>
      </c>
      <c r="G128">
        <v>660</v>
      </c>
      <c r="H128">
        <v>208</v>
      </c>
      <c r="I128">
        <v>452</v>
      </c>
      <c r="J128">
        <v>0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452</v>
      </c>
      <c r="T128">
        <v>0</v>
      </c>
      <c r="U128">
        <v>0</v>
      </c>
      <c r="V128">
        <v>452</v>
      </c>
      <c r="W128">
        <v>22</v>
      </c>
      <c r="X128">
        <v>4</v>
      </c>
      <c r="Y128">
        <v>18</v>
      </c>
      <c r="Z128">
        <v>0</v>
      </c>
      <c r="AA128">
        <v>430</v>
      </c>
      <c r="AB128">
        <v>60</v>
      </c>
      <c r="AC128">
        <v>54</v>
      </c>
      <c r="AD128">
        <v>168</v>
      </c>
      <c r="AE128">
        <v>62</v>
      </c>
      <c r="AF128">
        <v>86</v>
      </c>
      <c r="AG128">
        <v>430</v>
      </c>
    </row>
    <row r="129" spans="1:33">
      <c r="A129" t="s">
        <v>289</v>
      </c>
      <c r="B129" t="s">
        <v>280</v>
      </c>
      <c r="C129" t="str">
        <f>"101009"</f>
        <v>101009</v>
      </c>
      <c r="D129" t="s">
        <v>288</v>
      </c>
      <c r="E129">
        <v>7</v>
      </c>
      <c r="F129">
        <v>1631</v>
      </c>
      <c r="G129">
        <v>1240</v>
      </c>
      <c r="H129">
        <v>445</v>
      </c>
      <c r="I129">
        <v>795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795</v>
      </c>
      <c r="T129">
        <v>0</v>
      </c>
      <c r="U129">
        <v>0</v>
      </c>
      <c r="V129">
        <v>795</v>
      </c>
      <c r="W129">
        <v>28</v>
      </c>
      <c r="X129">
        <v>5</v>
      </c>
      <c r="Y129">
        <v>23</v>
      </c>
      <c r="Z129">
        <v>0</v>
      </c>
      <c r="AA129">
        <v>767</v>
      </c>
      <c r="AB129">
        <v>71</v>
      </c>
      <c r="AC129">
        <v>65</v>
      </c>
      <c r="AD129">
        <v>353</v>
      </c>
      <c r="AE129">
        <v>87</v>
      </c>
      <c r="AF129">
        <v>191</v>
      </c>
      <c r="AG129">
        <v>767</v>
      </c>
    </row>
    <row r="130" spans="1:33">
      <c r="A130" t="s">
        <v>287</v>
      </c>
      <c r="B130" t="s">
        <v>280</v>
      </c>
      <c r="C130" t="str">
        <f>"101009"</f>
        <v>101009</v>
      </c>
      <c r="D130" t="s">
        <v>286</v>
      </c>
      <c r="E130">
        <v>8</v>
      </c>
      <c r="F130">
        <v>1208</v>
      </c>
      <c r="G130">
        <v>930</v>
      </c>
      <c r="H130">
        <v>247</v>
      </c>
      <c r="I130">
        <v>683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683</v>
      </c>
      <c r="T130">
        <v>0</v>
      </c>
      <c r="U130">
        <v>0</v>
      </c>
      <c r="V130">
        <v>683</v>
      </c>
      <c r="W130">
        <v>23</v>
      </c>
      <c r="X130">
        <v>4</v>
      </c>
      <c r="Y130">
        <v>19</v>
      </c>
      <c r="Z130">
        <v>0</v>
      </c>
      <c r="AA130">
        <v>660</v>
      </c>
      <c r="AB130">
        <v>69</v>
      </c>
      <c r="AC130">
        <v>66</v>
      </c>
      <c r="AD130">
        <v>285</v>
      </c>
      <c r="AE130">
        <v>138</v>
      </c>
      <c r="AF130">
        <v>102</v>
      </c>
      <c r="AG130">
        <v>660</v>
      </c>
    </row>
    <row r="131" spans="1:33">
      <c r="A131" t="s">
        <v>285</v>
      </c>
      <c r="B131" t="s">
        <v>280</v>
      </c>
      <c r="C131" t="str">
        <f>"101009"</f>
        <v>101009</v>
      </c>
      <c r="D131" t="s">
        <v>284</v>
      </c>
      <c r="E131">
        <v>9</v>
      </c>
      <c r="F131">
        <v>1037</v>
      </c>
      <c r="G131">
        <v>790</v>
      </c>
      <c r="H131">
        <v>250</v>
      </c>
      <c r="I131">
        <v>540</v>
      </c>
      <c r="J131">
        <v>1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539</v>
      </c>
      <c r="T131">
        <v>0</v>
      </c>
      <c r="U131">
        <v>0</v>
      </c>
      <c r="V131">
        <v>539</v>
      </c>
      <c r="W131">
        <v>25</v>
      </c>
      <c r="X131">
        <v>9</v>
      </c>
      <c r="Y131">
        <v>16</v>
      </c>
      <c r="Z131">
        <v>0</v>
      </c>
      <c r="AA131">
        <v>514</v>
      </c>
      <c r="AB131">
        <v>67</v>
      </c>
      <c r="AC131">
        <v>42</v>
      </c>
      <c r="AD131">
        <v>235</v>
      </c>
      <c r="AE131">
        <v>80</v>
      </c>
      <c r="AF131">
        <v>90</v>
      </c>
      <c r="AG131">
        <v>514</v>
      </c>
    </row>
    <row r="132" spans="1:33">
      <c r="A132" t="s">
        <v>283</v>
      </c>
      <c r="B132" t="s">
        <v>280</v>
      </c>
      <c r="C132" t="str">
        <f>"101009"</f>
        <v>101009</v>
      </c>
      <c r="D132" t="s">
        <v>282</v>
      </c>
      <c r="E132">
        <v>10</v>
      </c>
      <c r="F132">
        <v>972</v>
      </c>
      <c r="G132">
        <v>749</v>
      </c>
      <c r="H132">
        <v>287</v>
      </c>
      <c r="I132">
        <v>462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462</v>
      </c>
      <c r="T132">
        <v>0</v>
      </c>
      <c r="U132">
        <v>0</v>
      </c>
      <c r="V132">
        <v>462</v>
      </c>
      <c r="W132">
        <v>12</v>
      </c>
      <c r="X132">
        <v>6</v>
      </c>
      <c r="Y132">
        <v>6</v>
      </c>
      <c r="Z132">
        <v>0</v>
      </c>
      <c r="AA132">
        <v>450</v>
      </c>
      <c r="AB132">
        <v>56</v>
      </c>
      <c r="AC132">
        <v>38</v>
      </c>
      <c r="AD132">
        <v>225</v>
      </c>
      <c r="AE132">
        <v>61</v>
      </c>
      <c r="AF132">
        <v>70</v>
      </c>
      <c r="AG132">
        <v>450</v>
      </c>
    </row>
    <row r="133" spans="1:33">
      <c r="A133" t="s">
        <v>281</v>
      </c>
      <c r="B133" t="s">
        <v>280</v>
      </c>
      <c r="C133" t="str">
        <f>"101009"</f>
        <v>101009</v>
      </c>
      <c r="D133" t="s">
        <v>279</v>
      </c>
      <c r="E133">
        <v>11</v>
      </c>
      <c r="F133">
        <v>1428</v>
      </c>
      <c r="G133">
        <v>1076</v>
      </c>
      <c r="H133">
        <v>286</v>
      </c>
      <c r="I133">
        <v>790</v>
      </c>
      <c r="J133">
        <v>1</v>
      </c>
      <c r="K133">
        <v>7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790</v>
      </c>
      <c r="T133">
        <v>0</v>
      </c>
      <c r="U133">
        <v>0</v>
      </c>
      <c r="V133">
        <v>790</v>
      </c>
      <c r="W133">
        <v>33</v>
      </c>
      <c r="X133">
        <v>13</v>
      </c>
      <c r="Y133">
        <v>20</v>
      </c>
      <c r="Z133">
        <v>0</v>
      </c>
      <c r="AA133">
        <v>757</v>
      </c>
      <c r="AB133">
        <v>100</v>
      </c>
      <c r="AC133">
        <v>115</v>
      </c>
      <c r="AD133">
        <v>335</v>
      </c>
      <c r="AE133">
        <v>104</v>
      </c>
      <c r="AF133">
        <v>103</v>
      </c>
      <c r="AG133">
        <v>757</v>
      </c>
    </row>
    <row r="134" spans="1:33">
      <c r="A134" t="s">
        <v>278</v>
      </c>
      <c r="B134" t="s">
        <v>267</v>
      </c>
      <c r="C134" t="str">
        <f>"101010"</f>
        <v>101010</v>
      </c>
      <c r="D134" t="s">
        <v>277</v>
      </c>
      <c r="E134">
        <v>1</v>
      </c>
      <c r="F134">
        <v>1191</v>
      </c>
      <c r="G134">
        <v>900</v>
      </c>
      <c r="H134">
        <v>202</v>
      </c>
      <c r="I134">
        <v>698</v>
      </c>
      <c r="J134">
        <v>0</v>
      </c>
      <c r="K134">
        <v>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698</v>
      </c>
      <c r="T134">
        <v>0</v>
      </c>
      <c r="U134">
        <v>0</v>
      </c>
      <c r="V134">
        <v>698</v>
      </c>
      <c r="W134">
        <v>14</v>
      </c>
      <c r="X134">
        <v>1</v>
      </c>
      <c r="Y134">
        <v>11</v>
      </c>
      <c r="Z134">
        <v>0</v>
      </c>
      <c r="AA134">
        <v>684</v>
      </c>
      <c r="AB134">
        <v>78</v>
      </c>
      <c r="AC134">
        <v>49</v>
      </c>
      <c r="AD134">
        <v>368</v>
      </c>
      <c r="AE134">
        <v>82</v>
      </c>
      <c r="AF134">
        <v>107</v>
      </c>
      <c r="AG134">
        <v>684</v>
      </c>
    </row>
    <row r="135" spans="1:33">
      <c r="A135" t="s">
        <v>276</v>
      </c>
      <c r="B135" t="s">
        <v>267</v>
      </c>
      <c r="C135" t="str">
        <f>"101010"</f>
        <v>101010</v>
      </c>
      <c r="D135" t="s">
        <v>275</v>
      </c>
      <c r="E135">
        <v>2</v>
      </c>
      <c r="F135">
        <v>1102</v>
      </c>
      <c r="G135">
        <v>841</v>
      </c>
      <c r="H135">
        <v>251</v>
      </c>
      <c r="I135">
        <v>590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590</v>
      </c>
      <c r="T135">
        <v>0</v>
      </c>
      <c r="U135">
        <v>0</v>
      </c>
      <c r="V135">
        <v>590</v>
      </c>
      <c r="W135">
        <v>17</v>
      </c>
      <c r="X135">
        <v>2</v>
      </c>
      <c r="Y135">
        <v>15</v>
      </c>
      <c r="Z135">
        <v>0</v>
      </c>
      <c r="AA135">
        <v>573</v>
      </c>
      <c r="AB135">
        <v>67</v>
      </c>
      <c r="AC135">
        <v>67</v>
      </c>
      <c r="AD135">
        <v>299</v>
      </c>
      <c r="AE135">
        <v>74</v>
      </c>
      <c r="AF135">
        <v>66</v>
      </c>
      <c r="AG135">
        <v>573</v>
      </c>
    </row>
    <row r="136" spans="1:33">
      <c r="A136" t="s">
        <v>274</v>
      </c>
      <c r="B136" t="s">
        <v>267</v>
      </c>
      <c r="C136" t="str">
        <f>"101010"</f>
        <v>101010</v>
      </c>
      <c r="D136" t="s">
        <v>118</v>
      </c>
      <c r="E136">
        <v>3</v>
      </c>
      <c r="F136">
        <v>1216</v>
      </c>
      <c r="G136">
        <v>920</v>
      </c>
      <c r="H136">
        <v>414</v>
      </c>
      <c r="I136">
        <v>506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505</v>
      </c>
      <c r="T136">
        <v>0</v>
      </c>
      <c r="U136">
        <v>0</v>
      </c>
      <c r="V136">
        <v>505</v>
      </c>
      <c r="W136">
        <v>29</v>
      </c>
      <c r="X136">
        <v>7</v>
      </c>
      <c r="Y136">
        <v>22</v>
      </c>
      <c r="Z136">
        <v>0</v>
      </c>
      <c r="AA136">
        <v>476</v>
      </c>
      <c r="AB136">
        <v>32</v>
      </c>
      <c r="AC136">
        <v>38</v>
      </c>
      <c r="AD136">
        <v>266</v>
      </c>
      <c r="AE136">
        <v>46</v>
      </c>
      <c r="AF136">
        <v>94</v>
      </c>
      <c r="AG136">
        <v>476</v>
      </c>
    </row>
    <row r="137" spans="1:33">
      <c r="A137" t="s">
        <v>273</v>
      </c>
      <c r="B137" t="s">
        <v>267</v>
      </c>
      <c r="C137" t="str">
        <f>"101010"</f>
        <v>101010</v>
      </c>
      <c r="D137" t="s">
        <v>118</v>
      </c>
      <c r="E137">
        <v>4</v>
      </c>
      <c r="F137">
        <v>1351</v>
      </c>
      <c r="G137">
        <v>1022</v>
      </c>
      <c r="H137">
        <v>384</v>
      </c>
      <c r="I137">
        <v>638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638</v>
      </c>
      <c r="T137">
        <v>0</v>
      </c>
      <c r="U137">
        <v>0</v>
      </c>
      <c r="V137">
        <v>638</v>
      </c>
      <c r="W137">
        <v>21</v>
      </c>
      <c r="X137">
        <v>5</v>
      </c>
      <c r="Y137">
        <v>16</v>
      </c>
      <c r="Z137">
        <v>0</v>
      </c>
      <c r="AA137">
        <v>617</v>
      </c>
      <c r="AB137">
        <v>60</v>
      </c>
      <c r="AC137">
        <v>43</v>
      </c>
      <c r="AD137">
        <v>337</v>
      </c>
      <c r="AE137">
        <v>70</v>
      </c>
      <c r="AF137">
        <v>107</v>
      </c>
      <c r="AG137">
        <v>617</v>
      </c>
    </row>
    <row r="138" spans="1:33">
      <c r="A138" t="s">
        <v>272</v>
      </c>
      <c r="B138" t="s">
        <v>267</v>
      </c>
      <c r="C138" t="str">
        <f>"101010"</f>
        <v>101010</v>
      </c>
      <c r="D138" t="s">
        <v>118</v>
      </c>
      <c r="E138">
        <v>5</v>
      </c>
      <c r="F138">
        <v>790</v>
      </c>
      <c r="G138">
        <v>600</v>
      </c>
      <c r="H138">
        <v>233</v>
      </c>
      <c r="I138">
        <v>367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367</v>
      </c>
      <c r="T138">
        <v>0</v>
      </c>
      <c r="U138">
        <v>0</v>
      </c>
      <c r="V138">
        <v>367</v>
      </c>
      <c r="W138">
        <v>16</v>
      </c>
      <c r="X138">
        <v>5</v>
      </c>
      <c r="Y138">
        <v>11</v>
      </c>
      <c r="Z138">
        <v>0</v>
      </c>
      <c r="AA138">
        <v>351</v>
      </c>
      <c r="AB138">
        <v>28</v>
      </c>
      <c r="AC138">
        <v>19</v>
      </c>
      <c r="AD138">
        <v>236</v>
      </c>
      <c r="AE138">
        <v>22</v>
      </c>
      <c r="AF138">
        <v>46</v>
      </c>
      <c r="AG138">
        <v>351</v>
      </c>
    </row>
    <row r="139" spans="1:33">
      <c r="A139" t="s">
        <v>271</v>
      </c>
      <c r="B139" t="s">
        <v>267</v>
      </c>
      <c r="C139" t="str">
        <f>"101010"</f>
        <v>101010</v>
      </c>
      <c r="D139" t="s">
        <v>270</v>
      </c>
      <c r="E139">
        <v>6</v>
      </c>
      <c r="F139">
        <v>1231</v>
      </c>
      <c r="G139">
        <v>930</v>
      </c>
      <c r="H139">
        <v>296</v>
      </c>
      <c r="I139">
        <v>634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634</v>
      </c>
      <c r="T139">
        <v>0</v>
      </c>
      <c r="U139">
        <v>0</v>
      </c>
      <c r="V139">
        <v>634</v>
      </c>
      <c r="W139">
        <v>26</v>
      </c>
      <c r="X139">
        <v>3</v>
      </c>
      <c r="Y139">
        <v>23</v>
      </c>
      <c r="Z139">
        <v>0</v>
      </c>
      <c r="AA139">
        <v>608</v>
      </c>
      <c r="AB139">
        <v>58</v>
      </c>
      <c r="AC139">
        <v>30</v>
      </c>
      <c r="AD139">
        <v>327</v>
      </c>
      <c r="AE139">
        <v>52</v>
      </c>
      <c r="AF139">
        <v>141</v>
      </c>
      <c r="AG139">
        <v>608</v>
      </c>
    </row>
    <row r="140" spans="1:33">
      <c r="A140" t="s">
        <v>269</v>
      </c>
      <c r="B140" t="s">
        <v>267</v>
      </c>
      <c r="C140" t="str">
        <f>"101010"</f>
        <v>101010</v>
      </c>
      <c r="D140" t="s">
        <v>118</v>
      </c>
      <c r="E140">
        <v>7</v>
      </c>
      <c r="F140">
        <v>1247</v>
      </c>
      <c r="G140">
        <v>940</v>
      </c>
      <c r="H140">
        <v>291</v>
      </c>
      <c r="I140">
        <v>649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649</v>
      </c>
      <c r="T140">
        <v>0</v>
      </c>
      <c r="U140">
        <v>0</v>
      </c>
      <c r="V140">
        <v>649</v>
      </c>
      <c r="W140">
        <v>29</v>
      </c>
      <c r="X140">
        <v>5</v>
      </c>
      <c r="Y140">
        <v>24</v>
      </c>
      <c r="Z140">
        <v>0</v>
      </c>
      <c r="AA140">
        <v>620</v>
      </c>
      <c r="AB140">
        <v>60</v>
      </c>
      <c r="AC140">
        <v>42</v>
      </c>
      <c r="AD140">
        <v>341</v>
      </c>
      <c r="AE140">
        <v>49</v>
      </c>
      <c r="AF140">
        <v>128</v>
      </c>
      <c r="AG140">
        <v>620</v>
      </c>
    </row>
    <row r="141" spans="1:33">
      <c r="A141" t="s">
        <v>268</v>
      </c>
      <c r="B141" t="s">
        <v>267</v>
      </c>
      <c r="C141" t="str">
        <f>"101010"</f>
        <v>101010</v>
      </c>
      <c r="D141" t="s">
        <v>118</v>
      </c>
      <c r="E141">
        <v>8</v>
      </c>
      <c r="F141">
        <v>1195</v>
      </c>
      <c r="G141">
        <v>900</v>
      </c>
      <c r="H141">
        <v>209</v>
      </c>
      <c r="I141">
        <v>691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691</v>
      </c>
      <c r="T141">
        <v>0</v>
      </c>
      <c r="U141">
        <v>0</v>
      </c>
      <c r="V141">
        <v>691</v>
      </c>
      <c r="W141">
        <v>23</v>
      </c>
      <c r="X141">
        <v>10</v>
      </c>
      <c r="Y141">
        <v>13</v>
      </c>
      <c r="Z141">
        <v>0</v>
      </c>
      <c r="AA141">
        <v>668</v>
      </c>
      <c r="AB141">
        <v>52</v>
      </c>
      <c r="AC141">
        <v>34</v>
      </c>
      <c r="AD141">
        <v>416</v>
      </c>
      <c r="AE141">
        <v>46</v>
      </c>
      <c r="AF141">
        <v>120</v>
      </c>
      <c r="AG141">
        <v>668</v>
      </c>
    </row>
    <row r="142" spans="1:33">
      <c r="A142" t="s">
        <v>266</v>
      </c>
      <c r="B142" t="s">
        <v>255</v>
      </c>
      <c r="C142" t="str">
        <f>"101011"</f>
        <v>101011</v>
      </c>
      <c r="D142" t="s">
        <v>265</v>
      </c>
      <c r="E142">
        <v>1</v>
      </c>
      <c r="F142">
        <v>942</v>
      </c>
      <c r="G142">
        <v>733</v>
      </c>
      <c r="H142">
        <v>146</v>
      </c>
      <c r="I142">
        <v>587</v>
      </c>
      <c r="J142">
        <v>0</v>
      </c>
      <c r="K142">
        <v>4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587</v>
      </c>
      <c r="T142">
        <v>0</v>
      </c>
      <c r="U142">
        <v>0</v>
      </c>
      <c r="V142">
        <v>587</v>
      </c>
      <c r="W142">
        <v>24</v>
      </c>
      <c r="X142">
        <v>9</v>
      </c>
      <c r="Y142">
        <v>15</v>
      </c>
      <c r="Z142">
        <v>0</v>
      </c>
      <c r="AA142">
        <v>563</v>
      </c>
      <c r="AB142">
        <v>60</v>
      </c>
      <c r="AC142">
        <v>78</v>
      </c>
      <c r="AD142">
        <v>248</v>
      </c>
      <c r="AE142">
        <v>96</v>
      </c>
      <c r="AF142">
        <v>81</v>
      </c>
      <c r="AG142">
        <v>563</v>
      </c>
    </row>
    <row r="143" spans="1:33">
      <c r="A143" t="s">
        <v>264</v>
      </c>
      <c r="B143" t="s">
        <v>255</v>
      </c>
      <c r="C143" t="str">
        <f>"101011"</f>
        <v>101011</v>
      </c>
      <c r="D143" t="s">
        <v>263</v>
      </c>
      <c r="E143">
        <v>2</v>
      </c>
      <c r="F143">
        <v>1286</v>
      </c>
      <c r="G143">
        <v>982</v>
      </c>
      <c r="H143">
        <v>282</v>
      </c>
      <c r="I143">
        <v>700</v>
      </c>
      <c r="J143">
        <v>2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699</v>
      </c>
      <c r="T143">
        <v>0</v>
      </c>
      <c r="U143">
        <v>0</v>
      </c>
      <c r="V143">
        <v>699</v>
      </c>
      <c r="W143">
        <v>24</v>
      </c>
      <c r="X143">
        <v>5</v>
      </c>
      <c r="Y143">
        <v>19</v>
      </c>
      <c r="Z143">
        <v>0</v>
      </c>
      <c r="AA143">
        <v>675</v>
      </c>
      <c r="AB143">
        <v>83</v>
      </c>
      <c r="AC143">
        <v>85</v>
      </c>
      <c r="AD143">
        <v>297</v>
      </c>
      <c r="AE143">
        <v>120</v>
      </c>
      <c r="AF143">
        <v>90</v>
      </c>
      <c r="AG143">
        <v>675</v>
      </c>
    </row>
    <row r="144" spans="1:33">
      <c r="A144" t="s">
        <v>262</v>
      </c>
      <c r="B144" t="s">
        <v>255</v>
      </c>
      <c r="C144" t="str">
        <f>"101011"</f>
        <v>101011</v>
      </c>
      <c r="D144" t="s">
        <v>261</v>
      </c>
      <c r="E144">
        <v>3</v>
      </c>
      <c r="F144">
        <v>749</v>
      </c>
      <c r="G144">
        <v>571</v>
      </c>
      <c r="H144">
        <v>243</v>
      </c>
      <c r="I144">
        <v>328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328</v>
      </c>
      <c r="T144">
        <v>0</v>
      </c>
      <c r="U144">
        <v>0</v>
      </c>
      <c r="V144">
        <v>328</v>
      </c>
      <c r="W144">
        <v>20</v>
      </c>
      <c r="X144">
        <v>3</v>
      </c>
      <c r="Y144">
        <v>17</v>
      </c>
      <c r="Z144">
        <v>0</v>
      </c>
      <c r="AA144">
        <v>308</v>
      </c>
      <c r="AB144">
        <v>32</v>
      </c>
      <c r="AC144">
        <v>14</v>
      </c>
      <c r="AD144">
        <v>178</v>
      </c>
      <c r="AE144">
        <v>28</v>
      </c>
      <c r="AF144">
        <v>56</v>
      </c>
      <c r="AG144">
        <v>308</v>
      </c>
    </row>
    <row r="145" spans="1:33">
      <c r="A145" t="s">
        <v>260</v>
      </c>
      <c r="B145" t="s">
        <v>255</v>
      </c>
      <c r="C145" t="str">
        <f>"101011"</f>
        <v>101011</v>
      </c>
      <c r="D145" t="s">
        <v>259</v>
      </c>
      <c r="E145">
        <v>4</v>
      </c>
      <c r="F145">
        <v>862</v>
      </c>
      <c r="G145">
        <v>651</v>
      </c>
      <c r="H145">
        <v>187</v>
      </c>
      <c r="I145">
        <v>464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463</v>
      </c>
      <c r="T145">
        <v>0</v>
      </c>
      <c r="U145">
        <v>0</v>
      </c>
      <c r="V145">
        <v>463</v>
      </c>
      <c r="W145">
        <v>18</v>
      </c>
      <c r="X145">
        <v>4</v>
      </c>
      <c r="Y145">
        <v>11</v>
      </c>
      <c r="Z145">
        <v>0</v>
      </c>
      <c r="AA145">
        <v>445</v>
      </c>
      <c r="AB145">
        <v>40</v>
      </c>
      <c r="AC145">
        <v>30</v>
      </c>
      <c r="AD145">
        <v>249</v>
      </c>
      <c r="AE145">
        <v>25</v>
      </c>
      <c r="AF145">
        <v>101</v>
      </c>
      <c r="AG145">
        <v>445</v>
      </c>
    </row>
    <row r="146" spans="1:33">
      <c r="A146" t="s">
        <v>258</v>
      </c>
      <c r="B146" t="s">
        <v>255</v>
      </c>
      <c r="C146" t="str">
        <f>"101011"</f>
        <v>101011</v>
      </c>
      <c r="D146" t="s">
        <v>257</v>
      </c>
      <c r="E146">
        <v>5</v>
      </c>
      <c r="F146">
        <v>1035</v>
      </c>
      <c r="G146">
        <v>792</v>
      </c>
      <c r="H146">
        <v>250</v>
      </c>
      <c r="I146">
        <v>542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542</v>
      </c>
      <c r="T146">
        <v>0</v>
      </c>
      <c r="U146">
        <v>0</v>
      </c>
      <c r="V146">
        <v>542</v>
      </c>
      <c r="W146">
        <v>31</v>
      </c>
      <c r="X146">
        <v>21</v>
      </c>
      <c r="Y146">
        <v>10</v>
      </c>
      <c r="Z146">
        <v>0</v>
      </c>
      <c r="AA146">
        <v>511</v>
      </c>
      <c r="AB146">
        <v>55</v>
      </c>
      <c r="AC146">
        <v>54</v>
      </c>
      <c r="AD146">
        <v>231</v>
      </c>
      <c r="AE146">
        <v>47</v>
      </c>
      <c r="AF146">
        <v>124</v>
      </c>
      <c r="AG146">
        <v>511</v>
      </c>
    </row>
    <row r="147" spans="1:33">
      <c r="A147" t="s">
        <v>256</v>
      </c>
      <c r="B147" t="s">
        <v>255</v>
      </c>
      <c r="C147" t="str">
        <f>"101011"</f>
        <v>101011</v>
      </c>
      <c r="D147" t="s">
        <v>254</v>
      </c>
      <c r="E147">
        <v>6</v>
      </c>
      <c r="F147">
        <v>1334</v>
      </c>
      <c r="G147">
        <v>1010</v>
      </c>
      <c r="H147">
        <v>296</v>
      </c>
      <c r="I147">
        <v>714</v>
      </c>
      <c r="J147">
        <v>0</v>
      </c>
      <c r="K147">
        <v>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714</v>
      </c>
      <c r="T147">
        <v>0</v>
      </c>
      <c r="U147">
        <v>0</v>
      </c>
      <c r="V147">
        <v>714</v>
      </c>
      <c r="W147">
        <v>19</v>
      </c>
      <c r="X147">
        <v>4</v>
      </c>
      <c r="Y147">
        <v>15</v>
      </c>
      <c r="Z147">
        <v>0</v>
      </c>
      <c r="AA147">
        <v>695</v>
      </c>
      <c r="AB147">
        <v>79</v>
      </c>
      <c r="AC147">
        <v>72</v>
      </c>
      <c r="AD147">
        <v>322</v>
      </c>
      <c r="AE147">
        <v>120</v>
      </c>
      <c r="AF147">
        <v>102</v>
      </c>
      <c r="AG147">
        <v>695</v>
      </c>
    </row>
    <row r="148" spans="1:33">
      <c r="A148" t="s">
        <v>253</v>
      </c>
      <c r="B148" t="s">
        <v>209</v>
      </c>
      <c r="C148" t="str">
        <f>"101201"</f>
        <v>101201</v>
      </c>
      <c r="D148" t="s">
        <v>252</v>
      </c>
      <c r="E148">
        <v>1</v>
      </c>
      <c r="F148">
        <v>1662</v>
      </c>
      <c r="G148">
        <v>1252</v>
      </c>
      <c r="H148">
        <v>491</v>
      </c>
      <c r="I148">
        <v>761</v>
      </c>
      <c r="J148">
        <v>1</v>
      </c>
      <c r="K148">
        <v>7</v>
      </c>
      <c r="L148">
        <v>2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2</v>
      </c>
      <c r="S148">
        <v>763</v>
      </c>
      <c r="T148">
        <v>2</v>
      </c>
      <c r="U148">
        <v>0</v>
      </c>
      <c r="V148">
        <v>763</v>
      </c>
      <c r="W148">
        <v>25</v>
      </c>
      <c r="X148">
        <v>7</v>
      </c>
      <c r="Y148">
        <v>18</v>
      </c>
      <c r="Z148">
        <v>0</v>
      </c>
      <c r="AA148">
        <v>738</v>
      </c>
      <c r="AB148">
        <v>91</v>
      </c>
      <c r="AC148">
        <v>94</v>
      </c>
      <c r="AD148">
        <v>319</v>
      </c>
      <c r="AE148">
        <v>189</v>
      </c>
      <c r="AF148">
        <v>45</v>
      </c>
      <c r="AG148">
        <v>738</v>
      </c>
    </row>
    <row r="149" spans="1:33">
      <c r="A149" t="s">
        <v>251</v>
      </c>
      <c r="B149" t="s">
        <v>209</v>
      </c>
      <c r="C149" t="str">
        <f>"101201"</f>
        <v>101201</v>
      </c>
      <c r="D149" t="s">
        <v>250</v>
      </c>
      <c r="E149">
        <v>2</v>
      </c>
      <c r="F149">
        <v>1888</v>
      </c>
      <c r="G149">
        <v>1450</v>
      </c>
      <c r="H149">
        <v>577</v>
      </c>
      <c r="I149">
        <v>873</v>
      </c>
      <c r="J149">
        <v>4</v>
      </c>
      <c r="K149">
        <v>2</v>
      </c>
      <c r="L149">
        <v>2</v>
      </c>
      <c r="M149">
        <v>2</v>
      </c>
      <c r="N149">
        <v>0</v>
      </c>
      <c r="O149">
        <v>0</v>
      </c>
      <c r="P149">
        <v>0</v>
      </c>
      <c r="Q149">
        <v>0</v>
      </c>
      <c r="R149">
        <v>2</v>
      </c>
      <c r="S149">
        <v>875</v>
      </c>
      <c r="T149">
        <v>2</v>
      </c>
      <c r="U149">
        <v>0</v>
      </c>
      <c r="V149">
        <v>875</v>
      </c>
      <c r="W149">
        <v>38</v>
      </c>
      <c r="X149">
        <v>7</v>
      </c>
      <c r="Y149">
        <v>31</v>
      </c>
      <c r="Z149">
        <v>0</v>
      </c>
      <c r="AA149">
        <v>837</v>
      </c>
      <c r="AB149">
        <v>128</v>
      </c>
      <c r="AC149">
        <v>127</v>
      </c>
      <c r="AD149">
        <v>333</v>
      </c>
      <c r="AE149">
        <v>175</v>
      </c>
      <c r="AF149">
        <v>74</v>
      </c>
      <c r="AG149">
        <v>837</v>
      </c>
    </row>
    <row r="150" spans="1:33">
      <c r="A150" t="s">
        <v>249</v>
      </c>
      <c r="B150" t="s">
        <v>209</v>
      </c>
      <c r="C150" t="str">
        <f>"101201"</f>
        <v>101201</v>
      </c>
      <c r="D150" t="s">
        <v>248</v>
      </c>
      <c r="E150">
        <v>3</v>
      </c>
      <c r="F150">
        <v>1613</v>
      </c>
      <c r="G150">
        <v>1229</v>
      </c>
      <c r="H150">
        <v>419</v>
      </c>
      <c r="I150">
        <v>810</v>
      </c>
      <c r="J150">
        <v>1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808</v>
      </c>
      <c r="T150">
        <v>0</v>
      </c>
      <c r="U150">
        <v>0</v>
      </c>
      <c r="V150">
        <v>808</v>
      </c>
      <c r="W150">
        <v>29</v>
      </c>
      <c r="X150">
        <v>7</v>
      </c>
      <c r="Y150">
        <v>22</v>
      </c>
      <c r="Z150">
        <v>0</v>
      </c>
      <c r="AA150">
        <v>779</v>
      </c>
      <c r="AB150">
        <v>93</v>
      </c>
      <c r="AC150">
        <v>121</v>
      </c>
      <c r="AD150">
        <v>336</v>
      </c>
      <c r="AE150">
        <v>139</v>
      </c>
      <c r="AF150">
        <v>90</v>
      </c>
      <c r="AG150">
        <v>779</v>
      </c>
    </row>
    <row r="151" spans="1:33">
      <c r="A151" t="s">
        <v>247</v>
      </c>
      <c r="B151" t="s">
        <v>209</v>
      </c>
      <c r="C151" t="str">
        <f>"101201"</f>
        <v>101201</v>
      </c>
      <c r="D151" t="s">
        <v>246</v>
      </c>
      <c r="E151">
        <v>4</v>
      </c>
      <c r="F151">
        <v>1759</v>
      </c>
      <c r="G151">
        <v>1350</v>
      </c>
      <c r="H151">
        <v>475</v>
      </c>
      <c r="I151">
        <v>875</v>
      </c>
      <c r="J151">
        <v>2</v>
      </c>
      <c r="K151">
        <v>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872</v>
      </c>
      <c r="T151">
        <v>0</v>
      </c>
      <c r="U151">
        <v>0</v>
      </c>
      <c r="V151">
        <v>872</v>
      </c>
      <c r="W151">
        <v>37</v>
      </c>
      <c r="X151">
        <v>10</v>
      </c>
      <c r="Y151">
        <v>27</v>
      </c>
      <c r="Z151">
        <v>0</v>
      </c>
      <c r="AA151">
        <v>835</v>
      </c>
      <c r="AB151">
        <v>103</v>
      </c>
      <c r="AC151">
        <v>120</v>
      </c>
      <c r="AD151">
        <v>354</v>
      </c>
      <c r="AE151">
        <v>183</v>
      </c>
      <c r="AF151">
        <v>75</v>
      </c>
      <c r="AG151">
        <v>835</v>
      </c>
    </row>
    <row r="152" spans="1:33">
      <c r="A152" t="s">
        <v>245</v>
      </c>
      <c r="B152" t="s">
        <v>209</v>
      </c>
      <c r="C152" t="str">
        <f>"101201"</f>
        <v>101201</v>
      </c>
      <c r="D152" t="s">
        <v>244</v>
      </c>
      <c r="E152">
        <v>5</v>
      </c>
      <c r="F152">
        <v>2130</v>
      </c>
      <c r="G152">
        <v>1420</v>
      </c>
      <c r="H152">
        <v>472</v>
      </c>
      <c r="I152">
        <v>948</v>
      </c>
      <c r="J152">
        <v>1</v>
      </c>
      <c r="K152">
        <v>3</v>
      </c>
      <c r="L152">
        <v>9</v>
      </c>
      <c r="M152">
        <v>9</v>
      </c>
      <c r="N152">
        <v>3</v>
      </c>
      <c r="O152">
        <v>0</v>
      </c>
      <c r="P152">
        <v>0</v>
      </c>
      <c r="Q152">
        <v>0</v>
      </c>
      <c r="R152">
        <v>6</v>
      </c>
      <c r="S152">
        <v>954</v>
      </c>
      <c r="T152">
        <v>6</v>
      </c>
      <c r="U152">
        <v>0</v>
      </c>
      <c r="V152">
        <v>954</v>
      </c>
      <c r="W152">
        <v>31</v>
      </c>
      <c r="X152">
        <v>8</v>
      </c>
      <c r="Y152">
        <v>23</v>
      </c>
      <c r="Z152">
        <v>0</v>
      </c>
      <c r="AA152">
        <v>923</v>
      </c>
      <c r="AB152">
        <v>94</v>
      </c>
      <c r="AC152">
        <v>170</v>
      </c>
      <c r="AD152">
        <v>359</v>
      </c>
      <c r="AE152">
        <v>219</v>
      </c>
      <c r="AF152">
        <v>81</v>
      </c>
      <c r="AG152">
        <v>923</v>
      </c>
    </row>
    <row r="153" spans="1:33">
      <c r="A153" t="s">
        <v>243</v>
      </c>
      <c r="B153" t="s">
        <v>209</v>
      </c>
      <c r="C153" t="str">
        <f>"101201"</f>
        <v>101201</v>
      </c>
      <c r="D153" t="s">
        <v>13</v>
      </c>
      <c r="E153">
        <v>6</v>
      </c>
      <c r="F153">
        <v>1851</v>
      </c>
      <c r="G153">
        <v>1620</v>
      </c>
      <c r="H153">
        <v>471</v>
      </c>
      <c r="I153">
        <v>1149</v>
      </c>
      <c r="J153">
        <v>1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1149</v>
      </c>
      <c r="T153">
        <v>0</v>
      </c>
      <c r="U153">
        <v>0</v>
      </c>
      <c r="V153">
        <v>1149</v>
      </c>
      <c r="W153">
        <v>56</v>
      </c>
      <c r="X153">
        <v>13</v>
      </c>
      <c r="Y153">
        <v>43</v>
      </c>
      <c r="Z153">
        <v>0</v>
      </c>
      <c r="AA153">
        <v>1093</v>
      </c>
      <c r="AB153">
        <v>143</v>
      </c>
      <c r="AC153">
        <v>219</v>
      </c>
      <c r="AD153">
        <v>390</v>
      </c>
      <c r="AE153">
        <v>249</v>
      </c>
      <c r="AF153">
        <v>92</v>
      </c>
      <c r="AG153">
        <v>1093</v>
      </c>
    </row>
    <row r="154" spans="1:33">
      <c r="A154" t="s">
        <v>242</v>
      </c>
      <c r="B154" t="s">
        <v>209</v>
      </c>
      <c r="C154" t="str">
        <f>"101201"</f>
        <v>101201</v>
      </c>
      <c r="D154" t="s">
        <v>241</v>
      </c>
      <c r="E154">
        <v>7</v>
      </c>
      <c r="F154">
        <v>2076</v>
      </c>
      <c r="G154">
        <v>1589</v>
      </c>
      <c r="H154">
        <v>476</v>
      </c>
      <c r="I154">
        <v>1113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1113</v>
      </c>
      <c r="T154">
        <v>0</v>
      </c>
      <c r="U154">
        <v>0</v>
      </c>
      <c r="V154">
        <v>1113</v>
      </c>
      <c r="W154">
        <v>51</v>
      </c>
      <c r="X154">
        <v>18</v>
      </c>
      <c r="Y154">
        <v>33</v>
      </c>
      <c r="Z154">
        <v>0</v>
      </c>
      <c r="AA154">
        <v>1062</v>
      </c>
      <c r="AB154">
        <v>134</v>
      </c>
      <c r="AC154">
        <v>223</v>
      </c>
      <c r="AD154">
        <v>388</v>
      </c>
      <c r="AE154">
        <v>233</v>
      </c>
      <c r="AF154">
        <v>84</v>
      </c>
      <c r="AG154">
        <v>1062</v>
      </c>
    </row>
    <row r="155" spans="1:33">
      <c r="A155" t="s">
        <v>240</v>
      </c>
      <c r="B155" t="s">
        <v>209</v>
      </c>
      <c r="C155" t="str">
        <f>"101201"</f>
        <v>101201</v>
      </c>
      <c r="D155" t="s">
        <v>239</v>
      </c>
      <c r="E155">
        <v>8</v>
      </c>
      <c r="F155">
        <v>2231</v>
      </c>
      <c r="G155">
        <v>1710</v>
      </c>
      <c r="H155">
        <v>522</v>
      </c>
      <c r="I155">
        <v>1189</v>
      </c>
      <c r="J155">
        <v>1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1188</v>
      </c>
      <c r="T155">
        <v>0</v>
      </c>
      <c r="U155">
        <v>0</v>
      </c>
      <c r="V155">
        <v>1188</v>
      </c>
      <c r="W155">
        <v>45</v>
      </c>
      <c r="X155">
        <v>12</v>
      </c>
      <c r="Y155">
        <v>33</v>
      </c>
      <c r="Z155">
        <v>0</v>
      </c>
      <c r="AA155">
        <v>1143</v>
      </c>
      <c r="AB155">
        <v>138</v>
      </c>
      <c r="AC155">
        <v>228</v>
      </c>
      <c r="AD155">
        <v>409</v>
      </c>
      <c r="AE155">
        <v>304</v>
      </c>
      <c r="AF155">
        <v>64</v>
      </c>
      <c r="AG155">
        <v>1143</v>
      </c>
    </row>
    <row r="156" spans="1:33">
      <c r="A156" t="s">
        <v>238</v>
      </c>
      <c r="B156" t="s">
        <v>209</v>
      </c>
      <c r="C156" t="str">
        <f>"101201"</f>
        <v>101201</v>
      </c>
      <c r="D156" t="s">
        <v>236</v>
      </c>
      <c r="E156">
        <v>9</v>
      </c>
      <c r="F156">
        <v>1795</v>
      </c>
      <c r="G156">
        <v>1390</v>
      </c>
      <c r="H156">
        <v>448</v>
      </c>
      <c r="I156">
        <v>942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942</v>
      </c>
      <c r="T156">
        <v>0</v>
      </c>
      <c r="U156">
        <v>0</v>
      </c>
      <c r="V156">
        <v>942</v>
      </c>
      <c r="W156">
        <v>66</v>
      </c>
      <c r="X156">
        <v>12</v>
      </c>
      <c r="Y156">
        <v>45</v>
      </c>
      <c r="Z156">
        <v>0</v>
      </c>
      <c r="AA156">
        <v>876</v>
      </c>
      <c r="AB156">
        <v>131</v>
      </c>
      <c r="AC156">
        <v>158</v>
      </c>
      <c r="AD156">
        <v>300</v>
      </c>
      <c r="AE156">
        <v>198</v>
      </c>
      <c r="AF156">
        <v>89</v>
      </c>
      <c r="AG156">
        <v>876</v>
      </c>
    </row>
    <row r="157" spans="1:33">
      <c r="A157" t="s">
        <v>237</v>
      </c>
      <c r="B157" t="s">
        <v>209</v>
      </c>
      <c r="C157" t="str">
        <f>"101201"</f>
        <v>101201</v>
      </c>
      <c r="D157" t="s">
        <v>236</v>
      </c>
      <c r="E157">
        <v>10</v>
      </c>
      <c r="F157">
        <v>1308</v>
      </c>
      <c r="G157">
        <v>1010</v>
      </c>
      <c r="H157">
        <v>299</v>
      </c>
      <c r="I157">
        <v>711</v>
      </c>
      <c r="J157">
        <v>0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711</v>
      </c>
      <c r="T157">
        <v>0</v>
      </c>
      <c r="U157">
        <v>0</v>
      </c>
      <c r="V157">
        <v>711</v>
      </c>
      <c r="W157">
        <v>28</v>
      </c>
      <c r="X157">
        <v>9</v>
      </c>
      <c r="Y157">
        <v>13</v>
      </c>
      <c r="Z157">
        <v>0</v>
      </c>
      <c r="AA157">
        <v>683</v>
      </c>
      <c r="AB157">
        <v>89</v>
      </c>
      <c r="AC157">
        <v>105</v>
      </c>
      <c r="AD157">
        <v>238</v>
      </c>
      <c r="AE157">
        <v>203</v>
      </c>
      <c r="AF157">
        <v>48</v>
      </c>
      <c r="AG157">
        <v>683</v>
      </c>
    </row>
    <row r="158" spans="1:33">
      <c r="A158" t="s">
        <v>235</v>
      </c>
      <c r="B158" t="s">
        <v>209</v>
      </c>
      <c r="C158" t="str">
        <f>"101201"</f>
        <v>101201</v>
      </c>
      <c r="D158" t="s">
        <v>234</v>
      </c>
      <c r="E158">
        <v>11</v>
      </c>
      <c r="F158">
        <v>1203</v>
      </c>
      <c r="G158">
        <v>930</v>
      </c>
      <c r="H158">
        <v>336</v>
      </c>
      <c r="I158">
        <v>594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594</v>
      </c>
      <c r="T158">
        <v>0</v>
      </c>
      <c r="U158">
        <v>0</v>
      </c>
      <c r="V158">
        <v>594</v>
      </c>
      <c r="W158">
        <v>24</v>
      </c>
      <c r="X158">
        <v>4</v>
      </c>
      <c r="Y158">
        <v>20</v>
      </c>
      <c r="Z158">
        <v>0</v>
      </c>
      <c r="AA158">
        <v>570</v>
      </c>
      <c r="AB158">
        <v>66</v>
      </c>
      <c r="AC158">
        <v>68</v>
      </c>
      <c r="AD158">
        <v>244</v>
      </c>
      <c r="AE158">
        <v>131</v>
      </c>
      <c r="AF158">
        <v>61</v>
      </c>
      <c r="AG158">
        <v>570</v>
      </c>
    </row>
    <row r="159" spans="1:33">
      <c r="A159" t="s">
        <v>233</v>
      </c>
      <c r="B159" t="s">
        <v>209</v>
      </c>
      <c r="C159" t="str">
        <f>"101201"</f>
        <v>101201</v>
      </c>
      <c r="D159" t="s">
        <v>232</v>
      </c>
      <c r="E159">
        <v>12</v>
      </c>
      <c r="F159">
        <v>1701</v>
      </c>
      <c r="G159">
        <v>1320</v>
      </c>
      <c r="H159">
        <v>352</v>
      </c>
      <c r="I159">
        <v>968</v>
      </c>
      <c r="J159">
        <v>0</v>
      </c>
      <c r="K159">
        <v>5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968</v>
      </c>
      <c r="T159">
        <v>0</v>
      </c>
      <c r="U159">
        <v>0</v>
      </c>
      <c r="V159">
        <v>968</v>
      </c>
      <c r="W159">
        <v>33</v>
      </c>
      <c r="X159">
        <v>0</v>
      </c>
      <c r="Y159">
        <v>33</v>
      </c>
      <c r="Z159">
        <v>0</v>
      </c>
      <c r="AA159">
        <v>935</v>
      </c>
      <c r="AB159">
        <v>130</v>
      </c>
      <c r="AC159">
        <v>141</v>
      </c>
      <c r="AD159">
        <v>341</v>
      </c>
      <c r="AE159">
        <v>248</v>
      </c>
      <c r="AF159">
        <v>75</v>
      </c>
      <c r="AG159">
        <v>935</v>
      </c>
    </row>
    <row r="160" spans="1:33">
      <c r="A160" t="s">
        <v>231</v>
      </c>
      <c r="B160" t="s">
        <v>209</v>
      </c>
      <c r="C160" t="str">
        <f>"101201"</f>
        <v>101201</v>
      </c>
      <c r="D160" t="s">
        <v>230</v>
      </c>
      <c r="E160">
        <v>13</v>
      </c>
      <c r="F160">
        <v>1934</v>
      </c>
      <c r="G160">
        <v>1482</v>
      </c>
      <c r="H160">
        <v>763</v>
      </c>
      <c r="I160">
        <v>719</v>
      </c>
      <c r="J160">
        <v>1</v>
      </c>
      <c r="K160">
        <v>8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719</v>
      </c>
      <c r="T160">
        <v>0</v>
      </c>
      <c r="U160">
        <v>0</v>
      </c>
      <c r="V160">
        <v>719</v>
      </c>
      <c r="W160">
        <v>40</v>
      </c>
      <c r="X160">
        <v>14</v>
      </c>
      <c r="Y160">
        <v>26</v>
      </c>
      <c r="Z160">
        <v>0</v>
      </c>
      <c r="AA160">
        <v>679</v>
      </c>
      <c r="AB160">
        <v>81</v>
      </c>
      <c r="AC160">
        <v>142</v>
      </c>
      <c r="AD160">
        <v>274</v>
      </c>
      <c r="AE160">
        <v>134</v>
      </c>
      <c r="AF160">
        <v>48</v>
      </c>
      <c r="AG160">
        <v>679</v>
      </c>
    </row>
    <row r="161" spans="1:33">
      <c r="A161" t="s">
        <v>229</v>
      </c>
      <c r="B161" t="s">
        <v>209</v>
      </c>
      <c r="C161" t="str">
        <f>"101201"</f>
        <v>101201</v>
      </c>
      <c r="D161" t="s">
        <v>228</v>
      </c>
      <c r="E161">
        <v>14</v>
      </c>
      <c r="F161">
        <v>2063</v>
      </c>
      <c r="G161">
        <v>1580</v>
      </c>
      <c r="H161">
        <v>544</v>
      </c>
      <c r="I161">
        <v>1036</v>
      </c>
      <c r="J161">
        <v>1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1036</v>
      </c>
      <c r="T161">
        <v>0</v>
      </c>
      <c r="U161">
        <v>0</v>
      </c>
      <c r="V161">
        <v>1036</v>
      </c>
      <c r="W161">
        <v>47</v>
      </c>
      <c r="X161">
        <v>6</v>
      </c>
      <c r="Y161">
        <v>32</v>
      </c>
      <c r="Z161">
        <v>0</v>
      </c>
      <c r="AA161">
        <v>989</v>
      </c>
      <c r="AB161">
        <v>149</v>
      </c>
      <c r="AC161">
        <v>162</v>
      </c>
      <c r="AD161">
        <v>372</v>
      </c>
      <c r="AE161">
        <v>230</v>
      </c>
      <c r="AF161">
        <v>76</v>
      </c>
      <c r="AG161">
        <v>989</v>
      </c>
    </row>
    <row r="162" spans="1:33">
      <c r="A162" t="s">
        <v>227</v>
      </c>
      <c r="B162" t="s">
        <v>209</v>
      </c>
      <c r="C162" t="str">
        <f>"101201"</f>
        <v>101201</v>
      </c>
      <c r="D162" t="s">
        <v>226</v>
      </c>
      <c r="E162">
        <v>15</v>
      </c>
      <c r="F162">
        <v>1604</v>
      </c>
      <c r="G162">
        <v>1241</v>
      </c>
      <c r="H162">
        <v>350</v>
      </c>
      <c r="I162">
        <v>891</v>
      </c>
      <c r="J162">
        <v>0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890</v>
      </c>
      <c r="T162">
        <v>0</v>
      </c>
      <c r="U162">
        <v>0</v>
      </c>
      <c r="V162">
        <v>890</v>
      </c>
      <c r="W162">
        <v>24</v>
      </c>
      <c r="X162">
        <v>7</v>
      </c>
      <c r="Y162">
        <v>17</v>
      </c>
      <c r="Z162">
        <v>0</v>
      </c>
      <c r="AA162">
        <v>866</v>
      </c>
      <c r="AB162">
        <v>104</v>
      </c>
      <c r="AC162">
        <v>111</v>
      </c>
      <c r="AD162">
        <v>360</v>
      </c>
      <c r="AE162">
        <v>208</v>
      </c>
      <c r="AF162">
        <v>83</v>
      </c>
      <c r="AG162">
        <v>866</v>
      </c>
    </row>
    <row r="163" spans="1:33">
      <c r="A163" t="s">
        <v>225</v>
      </c>
      <c r="B163" t="s">
        <v>209</v>
      </c>
      <c r="C163" t="str">
        <f>"101201"</f>
        <v>101201</v>
      </c>
      <c r="D163" t="s">
        <v>224</v>
      </c>
      <c r="E163">
        <v>16</v>
      </c>
      <c r="F163">
        <v>1877</v>
      </c>
      <c r="G163">
        <v>1442</v>
      </c>
      <c r="H163">
        <v>611</v>
      </c>
      <c r="I163">
        <v>831</v>
      </c>
      <c r="J163">
        <v>2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830</v>
      </c>
      <c r="T163">
        <v>0</v>
      </c>
      <c r="U163">
        <v>0</v>
      </c>
      <c r="V163">
        <v>830</v>
      </c>
      <c r="W163">
        <v>57</v>
      </c>
      <c r="X163">
        <v>22</v>
      </c>
      <c r="Y163">
        <v>35</v>
      </c>
      <c r="Z163">
        <v>0</v>
      </c>
      <c r="AA163">
        <v>773</v>
      </c>
      <c r="AB163">
        <v>104</v>
      </c>
      <c r="AC163">
        <v>124</v>
      </c>
      <c r="AD163">
        <v>325</v>
      </c>
      <c r="AE163">
        <v>167</v>
      </c>
      <c r="AF163">
        <v>53</v>
      </c>
      <c r="AG163">
        <v>773</v>
      </c>
    </row>
    <row r="164" spans="1:33">
      <c r="A164" t="s">
        <v>223</v>
      </c>
      <c r="B164" t="s">
        <v>209</v>
      </c>
      <c r="C164" t="str">
        <f>"101201"</f>
        <v>101201</v>
      </c>
      <c r="D164" t="s">
        <v>222</v>
      </c>
      <c r="E164">
        <v>17</v>
      </c>
      <c r="F164">
        <v>1823</v>
      </c>
      <c r="G164">
        <v>1390</v>
      </c>
      <c r="H164">
        <v>496</v>
      </c>
      <c r="I164">
        <v>894</v>
      </c>
      <c r="J164">
        <v>2</v>
      </c>
      <c r="K164">
        <v>7</v>
      </c>
      <c r="L164">
        <v>3</v>
      </c>
      <c r="M164">
        <v>3</v>
      </c>
      <c r="N164">
        <v>0</v>
      </c>
      <c r="O164">
        <v>0</v>
      </c>
      <c r="P164">
        <v>0</v>
      </c>
      <c r="Q164">
        <v>0</v>
      </c>
      <c r="R164">
        <v>3</v>
      </c>
      <c r="S164">
        <v>897</v>
      </c>
      <c r="T164">
        <v>3</v>
      </c>
      <c r="U164">
        <v>0</v>
      </c>
      <c r="V164">
        <v>897</v>
      </c>
      <c r="W164">
        <v>35</v>
      </c>
      <c r="X164">
        <v>6</v>
      </c>
      <c r="Y164">
        <v>29</v>
      </c>
      <c r="Z164">
        <v>0</v>
      </c>
      <c r="AA164">
        <v>862</v>
      </c>
      <c r="AB164">
        <v>105</v>
      </c>
      <c r="AC164">
        <v>125</v>
      </c>
      <c r="AD164">
        <v>357</v>
      </c>
      <c r="AE164">
        <v>205</v>
      </c>
      <c r="AF164">
        <v>70</v>
      </c>
      <c r="AG164">
        <v>862</v>
      </c>
    </row>
    <row r="165" spans="1:33">
      <c r="A165" t="s">
        <v>221</v>
      </c>
      <c r="B165" t="s">
        <v>209</v>
      </c>
      <c r="C165" t="str">
        <f>"101201"</f>
        <v>101201</v>
      </c>
      <c r="D165" t="s">
        <v>220</v>
      </c>
      <c r="E165">
        <v>18</v>
      </c>
      <c r="F165">
        <v>1813</v>
      </c>
      <c r="G165">
        <v>1367</v>
      </c>
      <c r="H165">
        <v>494</v>
      </c>
      <c r="I165">
        <v>873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873</v>
      </c>
      <c r="T165">
        <v>0</v>
      </c>
      <c r="U165">
        <v>0</v>
      </c>
      <c r="V165">
        <v>873</v>
      </c>
      <c r="W165">
        <v>42</v>
      </c>
      <c r="X165">
        <v>4</v>
      </c>
      <c r="Y165">
        <v>38</v>
      </c>
      <c r="Z165">
        <v>0</v>
      </c>
      <c r="AA165">
        <v>831</v>
      </c>
      <c r="AB165">
        <v>81</v>
      </c>
      <c r="AC165">
        <v>129</v>
      </c>
      <c r="AD165">
        <v>382</v>
      </c>
      <c r="AE165">
        <v>178</v>
      </c>
      <c r="AF165">
        <v>61</v>
      </c>
      <c r="AG165">
        <v>831</v>
      </c>
    </row>
    <row r="166" spans="1:33">
      <c r="A166" t="s">
        <v>219</v>
      </c>
      <c r="B166" t="s">
        <v>209</v>
      </c>
      <c r="C166" t="str">
        <f>"101201"</f>
        <v>101201</v>
      </c>
      <c r="D166" t="s">
        <v>218</v>
      </c>
      <c r="E166">
        <v>19</v>
      </c>
      <c r="F166">
        <v>2216</v>
      </c>
      <c r="G166">
        <v>1690</v>
      </c>
      <c r="H166">
        <v>665</v>
      </c>
      <c r="I166">
        <v>1025</v>
      </c>
      <c r="J166">
        <v>1</v>
      </c>
      <c r="K166">
        <v>10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1025</v>
      </c>
      <c r="T166">
        <v>0</v>
      </c>
      <c r="U166">
        <v>0</v>
      </c>
      <c r="V166">
        <v>1025</v>
      </c>
      <c r="W166">
        <v>55</v>
      </c>
      <c r="X166">
        <v>29</v>
      </c>
      <c r="Y166">
        <v>26</v>
      </c>
      <c r="Z166">
        <v>0</v>
      </c>
      <c r="AA166">
        <v>970</v>
      </c>
      <c r="AB166">
        <v>127</v>
      </c>
      <c r="AC166">
        <v>177</v>
      </c>
      <c r="AD166">
        <v>380</v>
      </c>
      <c r="AE166">
        <v>206</v>
      </c>
      <c r="AF166">
        <v>80</v>
      </c>
      <c r="AG166">
        <v>970</v>
      </c>
    </row>
    <row r="167" spans="1:33">
      <c r="A167" t="s">
        <v>217</v>
      </c>
      <c r="B167" t="s">
        <v>209</v>
      </c>
      <c r="C167" t="str">
        <f>"101201"</f>
        <v>101201</v>
      </c>
      <c r="D167" t="s">
        <v>216</v>
      </c>
      <c r="E167">
        <v>20</v>
      </c>
      <c r="F167">
        <v>1375</v>
      </c>
      <c r="G167">
        <v>1051</v>
      </c>
      <c r="H167">
        <v>433</v>
      </c>
      <c r="I167">
        <v>618</v>
      </c>
      <c r="J167">
        <v>2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618</v>
      </c>
      <c r="T167">
        <v>0</v>
      </c>
      <c r="U167">
        <v>0</v>
      </c>
      <c r="V167">
        <v>618</v>
      </c>
      <c r="W167">
        <v>30</v>
      </c>
      <c r="X167">
        <v>12</v>
      </c>
      <c r="Y167">
        <v>18</v>
      </c>
      <c r="Z167">
        <v>0</v>
      </c>
      <c r="AA167">
        <v>588</v>
      </c>
      <c r="AB167">
        <v>68</v>
      </c>
      <c r="AC167">
        <v>74</v>
      </c>
      <c r="AD167">
        <v>249</v>
      </c>
      <c r="AE167">
        <v>146</v>
      </c>
      <c r="AF167">
        <v>51</v>
      </c>
      <c r="AG167">
        <v>588</v>
      </c>
    </row>
    <row r="168" spans="1:33">
      <c r="A168" t="s">
        <v>215</v>
      </c>
      <c r="B168" t="s">
        <v>209</v>
      </c>
      <c r="C168" t="str">
        <f>"101201"</f>
        <v>101201</v>
      </c>
      <c r="D168" t="s">
        <v>214</v>
      </c>
      <c r="E168">
        <v>21</v>
      </c>
      <c r="F168">
        <v>1722</v>
      </c>
      <c r="G168">
        <v>1320</v>
      </c>
      <c r="H168">
        <v>430</v>
      </c>
      <c r="I168">
        <v>890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890</v>
      </c>
      <c r="T168">
        <v>0</v>
      </c>
      <c r="U168">
        <v>0</v>
      </c>
      <c r="V168">
        <v>890</v>
      </c>
      <c r="W168">
        <v>50</v>
      </c>
      <c r="X168">
        <v>8</v>
      </c>
      <c r="Y168">
        <v>17</v>
      </c>
      <c r="Z168">
        <v>0</v>
      </c>
      <c r="AA168">
        <v>840</v>
      </c>
      <c r="AB168">
        <v>100</v>
      </c>
      <c r="AC168">
        <v>128</v>
      </c>
      <c r="AD168">
        <v>377</v>
      </c>
      <c r="AE168">
        <v>169</v>
      </c>
      <c r="AF168">
        <v>66</v>
      </c>
      <c r="AG168">
        <v>840</v>
      </c>
    </row>
    <row r="169" spans="1:33">
      <c r="A169" t="s">
        <v>213</v>
      </c>
      <c r="B169" t="s">
        <v>209</v>
      </c>
      <c r="C169" t="str">
        <f>"101201"</f>
        <v>101201</v>
      </c>
      <c r="D169" t="s">
        <v>212</v>
      </c>
      <c r="E169">
        <v>22</v>
      </c>
      <c r="F169">
        <v>519</v>
      </c>
      <c r="G169">
        <v>400</v>
      </c>
      <c r="H169">
        <v>214</v>
      </c>
      <c r="I169">
        <v>186</v>
      </c>
      <c r="J169">
        <v>0</v>
      </c>
      <c r="K169">
        <v>2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186</v>
      </c>
      <c r="T169">
        <v>0</v>
      </c>
      <c r="U169">
        <v>0</v>
      </c>
      <c r="V169">
        <v>186</v>
      </c>
      <c r="W169">
        <v>13</v>
      </c>
      <c r="X169">
        <v>2</v>
      </c>
      <c r="Y169">
        <v>11</v>
      </c>
      <c r="Z169">
        <v>0</v>
      </c>
      <c r="AA169">
        <v>173</v>
      </c>
      <c r="AB169">
        <v>11</v>
      </c>
      <c r="AC169">
        <v>19</v>
      </c>
      <c r="AD169">
        <v>79</v>
      </c>
      <c r="AE169">
        <v>47</v>
      </c>
      <c r="AF169">
        <v>17</v>
      </c>
      <c r="AG169">
        <v>173</v>
      </c>
    </row>
    <row r="170" spans="1:33">
      <c r="A170" t="s">
        <v>211</v>
      </c>
      <c r="B170" t="s">
        <v>209</v>
      </c>
      <c r="C170" t="str">
        <f>"101201"</f>
        <v>101201</v>
      </c>
      <c r="D170" t="s">
        <v>0</v>
      </c>
      <c r="E170">
        <v>23</v>
      </c>
      <c r="F170">
        <v>58</v>
      </c>
      <c r="G170">
        <v>58</v>
      </c>
      <c r="H170">
        <v>30</v>
      </c>
      <c r="I170">
        <v>28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28</v>
      </c>
      <c r="T170">
        <v>0</v>
      </c>
      <c r="U170">
        <v>0</v>
      </c>
      <c r="V170">
        <v>28</v>
      </c>
      <c r="W170">
        <v>1</v>
      </c>
      <c r="X170">
        <v>0</v>
      </c>
      <c r="Y170">
        <v>1</v>
      </c>
      <c r="Z170">
        <v>0</v>
      </c>
      <c r="AA170">
        <v>27</v>
      </c>
      <c r="AB170">
        <v>3</v>
      </c>
      <c r="AC170">
        <v>9</v>
      </c>
      <c r="AD170">
        <v>7</v>
      </c>
      <c r="AE170">
        <v>6</v>
      </c>
      <c r="AF170">
        <v>2</v>
      </c>
      <c r="AG170">
        <v>27</v>
      </c>
    </row>
    <row r="171" spans="1:33">
      <c r="A171" t="s">
        <v>210</v>
      </c>
      <c r="B171" t="s">
        <v>209</v>
      </c>
      <c r="C171" t="str">
        <f>"101201"</f>
        <v>101201</v>
      </c>
      <c r="D171" t="s">
        <v>208</v>
      </c>
      <c r="E171">
        <v>24</v>
      </c>
      <c r="F171">
        <v>180</v>
      </c>
      <c r="G171">
        <v>300</v>
      </c>
      <c r="H171">
        <v>228</v>
      </c>
      <c r="I171">
        <v>72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72</v>
      </c>
      <c r="T171">
        <v>0</v>
      </c>
      <c r="U171">
        <v>0</v>
      </c>
      <c r="V171">
        <v>72</v>
      </c>
      <c r="W171">
        <v>0</v>
      </c>
      <c r="X171">
        <v>0</v>
      </c>
      <c r="Y171">
        <v>0</v>
      </c>
      <c r="Z171">
        <v>0</v>
      </c>
      <c r="AA171">
        <v>72</v>
      </c>
      <c r="AB171">
        <v>10</v>
      </c>
      <c r="AC171">
        <v>8</v>
      </c>
      <c r="AD171">
        <v>29</v>
      </c>
      <c r="AE171">
        <v>14</v>
      </c>
      <c r="AF171">
        <v>11</v>
      </c>
      <c r="AG171">
        <v>72</v>
      </c>
    </row>
    <row r="172" spans="1:33">
      <c r="A172" t="s">
        <v>207</v>
      </c>
      <c r="B172" t="s">
        <v>203</v>
      </c>
      <c r="C172" t="str">
        <f>"101202"</f>
        <v>101202</v>
      </c>
      <c r="D172" t="s">
        <v>140</v>
      </c>
      <c r="E172">
        <v>1</v>
      </c>
      <c r="F172">
        <v>1037</v>
      </c>
      <c r="G172">
        <v>790</v>
      </c>
      <c r="H172">
        <v>316</v>
      </c>
      <c r="I172">
        <v>474</v>
      </c>
      <c r="J172">
        <v>2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474</v>
      </c>
      <c r="T172">
        <v>0</v>
      </c>
      <c r="U172">
        <v>0</v>
      </c>
      <c r="V172">
        <v>474</v>
      </c>
      <c r="W172">
        <v>17</v>
      </c>
      <c r="X172">
        <v>5</v>
      </c>
      <c r="Y172">
        <v>12</v>
      </c>
      <c r="Z172">
        <v>0</v>
      </c>
      <c r="AA172">
        <v>457</v>
      </c>
      <c r="AB172">
        <v>40</v>
      </c>
      <c r="AC172">
        <v>33</v>
      </c>
      <c r="AD172">
        <v>254</v>
      </c>
      <c r="AE172">
        <v>47</v>
      </c>
      <c r="AF172">
        <v>83</v>
      </c>
      <c r="AG172">
        <v>457</v>
      </c>
    </row>
    <row r="173" spans="1:33">
      <c r="A173" t="s">
        <v>206</v>
      </c>
      <c r="B173" t="s">
        <v>203</v>
      </c>
      <c r="C173" t="str">
        <f>"101202"</f>
        <v>101202</v>
      </c>
      <c r="D173" t="s">
        <v>205</v>
      </c>
      <c r="E173">
        <v>2</v>
      </c>
      <c r="F173">
        <v>1197</v>
      </c>
      <c r="G173">
        <v>901</v>
      </c>
      <c r="H173">
        <v>347</v>
      </c>
      <c r="I173">
        <v>554</v>
      </c>
      <c r="J173">
        <v>4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554</v>
      </c>
      <c r="T173">
        <v>0</v>
      </c>
      <c r="U173">
        <v>0</v>
      </c>
      <c r="V173">
        <v>554</v>
      </c>
      <c r="W173">
        <v>32</v>
      </c>
      <c r="X173">
        <v>4</v>
      </c>
      <c r="Y173">
        <v>28</v>
      </c>
      <c r="Z173">
        <v>0</v>
      </c>
      <c r="AA173">
        <v>522</v>
      </c>
      <c r="AB173">
        <v>64</v>
      </c>
      <c r="AC173">
        <v>58</v>
      </c>
      <c r="AD173">
        <v>239</v>
      </c>
      <c r="AE173">
        <v>67</v>
      </c>
      <c r="AF173">
        <v>94</v>
      </c>
      <c r="AG173">
        <v>522</v>
      </c>
    </row>
    <row r="174" spans="1:33">
      <c r="A174" t="s">
        <v>204</v>
      </c>
      <c r="B174" t="s">
        <v>203</v>
      </c>
      <c r="C174" t="str">
        <f>"101202"</f>
        <v>101202</v>
      </c>
      <c r="D174" t="s">
        <v>118</v>
      </c>
      <c r="E174">
        <v>3</v>
      </c>
      <c r="F174">
        <v>1171</v>
      </c>
      <c r="G174">
        <v>891</v>
      </c>
      <c r="H174">
        <v>343</v>
      </c>
      <c r="I174">
        <v>548</v>
      </c>
      <c r="J174">
        <v>0</v>
      </c>
      <c r="K174">
        <v>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548</v>
      </c>
      <c r="T174">
        <v>0</v>
      </c>
      <c r="U174">
        <v>0</v>
      </c>
      <c r="V174">
        <v>548</v>
      </c>
      <c r="W174">
        <v>27</v>
      </c>
      <c r="X174">
        <v>5</v>
      </c>
      <c r="Y174">
        <v>22</v>
      </c>
      <c r="Z174">
        <v>0</v>
      </c>
      <c r="AA174">
        <v>521</v>
      </c>
      <c r="AB174">
        <v>74</v>
      </c>
      <c r="AC174">
        <v>60</v>
      </c>
      <c r="AD174">
        <v>101</v>
      </c>
      <c r="AE174">
        <v>224</v>
      </c>
      <c r="AF174">
        <v>62</v>
      </c>
      <c r="AG174">
        <v>521</v>
      </c>
    </row>
    <row r="175" spans="1:33">
      <c r="A175" t="s">
        <v>202</v>
      </c>
      <c r="B175" t="s">
        <v>194</v>
      </c>
      <c r="C175" t="str">
        <f>"101203"</f>
        <v>101203</v>
      </c>
      <c r="D175" t="s">
        <v>201</v>
      </c>
      <c r="E175">
        <v>1</v>
      </c>
      <c r="F175">
        <v>528</v>
      </c>
      <c r="G175">
        <v>400</v>
      </c>
      <c r="H175">
        <v>212</v>
      </c>
      <c r="I175">
        <v>188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188</v>
      </c>
      <c r="T175">
        <v>0</v>
      </c>
      <c r="U175">
        <v>0</v>
      </c>
      <c r="V175">
        <v>188</v>
      </c>
      <c r="W175">
        <v>11</v>
      </c>
      <c r="X175">
        <v>1</v>
      </c>
      <c r="Y175">
        <v>10</v>
      </c>
      <c r="Z175">
        <v>0</v>
      </c>
      <c r="AA175">
        <v>177</v>
      </c>
      <c r="AB175">
        <v>24</v>
      </c>
      <c r="AC175">
        <v>21</v>
      </c>
      <c r="AD175">
        <v>69</v>
      </c>
      <c r="AE175">
        <v>33</v>
      </c>
      <c r="AF175">
        <v>30</v>
      </c>
      <c r="AG175">
        <v>177</v>
      </c>
    </row>
    <row r="176" spans="1:33">
      <c r="A176" t="s">
        <v>200</v>
      </c>
      <c r="B176" t="s">
        <v>194</v>
      </c>
      <c r="C176" t="str">
        <f>"101203"</f>
        <v>101203</v>
      </c>
      <c r="D176" t="s">
        <v>89</v>
      </c>
      <c r="E176">
        <v>2</v>
      </c>
      <c r="F176">
        <v>703</v>
      </c>
      <c r="G176">
        <v>530</v>
      </c>
      <c r="H176">
        <v>281</v>
      </c>
      <c r="I176">
        <v>249</v>
      </c>
      <c r="J176">
        <v>1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249</v>
      </c>
      <c r="T176">
        <v>0</v>
      </c>
      <c r="U176">
        <v>0</v>
      </c>
      <c r="V176">
        <v>249</v>
      </c>
      <c r="W176">
        <v>15</v>
      </c>
      <c r="X176">
        <v>4</v>
      </c>
      <c r="Y176">
        <v>11</v>
      </c>
      <c r="Z176">
        <v>0</v>
      </c>
      <c r="AA176">
        <v>234</v>
      </c>
      <c r="AB176">
        <v>28</v>
      </c>
      <c r="AC176">
        <v>30</v>
      </c>
      <c r="AD176">
        <v>130</v>
      </c>
      <c r="AE176">
        <v>25</v>
      </c>
      <c r="AF176">
        <v>21</v>
      </c>
      <c r="AG176">
        <v>234</v>
      </c>
    </row>
    <row r="177" spans="1:33">
      <c r="A177" t="s">
        <v>199</v>
      </c>
      <c r="B177" t="s">
        <v>194</v>
      </c>
      <c r="C177" t="str">
        <f>"101203"</f>
        <v>101203</v>
      </c>
      <c r="D177" t="s">
        <v>198</v>
      </c>
      <c r="E177">
        <v>3</v>
      </c>
      <c r="F177">
        <v>1225</v>
      </c>
      <c r="G177">
        <v>940</v>
      </c>
      <c r="H177">
        <v>361</v>
      </c>
      <c r="I177">
        <v>579</v>
      </c>
      <c r="J177">
        <v>0</v>
      </c>
      <c r="K177">
        <v>7</v>
      </c>
      <c r="L177">
        <v>2</v>
      </c>
      <c r="M177">
        <v>2</v>
      </c>
      <c r="N177">
        <v>1</v>
      </c>
      <c r="O177">
        <v>0</v>
      </c>
      <c r="P177">
        <v>1</v>
      </c>
      <c r="Q177">
        <v>0</v>
      </c>
      <c r="R177">
        <v>0</v>
      </c>
      <c r="S177">
        <v>578</v>
      </c>
      <c r="T177">
        <v>0</v>
      </c>
      <c r="U177">
        <v>0</v>
      </c>
      <c r="V177">
        <v>578</v>
      </c>
      <c r="W177">
        <v>32</v>
      </c>
      <c r="X177">
        <v>14</v>
      </c>
      <c r="Y177">
        <v>18</v>
      </c>
      <c r="Z177">
        <v>0</v>
      </c>
      <c r="AA177">
        <v>546</v>
      </c>
      <c r="AB177">
        <v>64</v>
      </c>
      <c r="AC177">
        <v>97</v>
      </c>
      <c r="AD177">
        <v>226</v>
      </c>
      <c r="AE177">
        <v>106</v>
      </c>
      <c r="AF177">
        <v>53</v>
      </c>
      <c r="AG177">
        <v>546</v>
      </c>
    </row>
    <row r="178" spans="1:33">
      <c r="A178" t="s">
        <v>197</v>
      </c>
      <c r="B178" t="s">
        <v>194</v>
      </c>
      <c r="C178" t="str">
        <f>"101203"</f>
        <v>101203</v>
      </c>
      <c r="D178" t="s">
        <v>193</v>
      </c>
      <c r="E178">
        <v>4</v>
      </c>
      <c r="F178">
        <v>842</v>
      </c>
      <c r="G178">
        <v>640</v>
      </c>
      <c r="H178">
        <v>297</v>
      </c>
      <c r="I178">
        <v>343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343</v>
      </c>
      <c r="T178">
        <v>0</v>
      </c>
      <c r="U178">
        <v>0</v>
      </c>
      <c r="V178">
        <v>343</v>
      </c>
      <c r="W178">
        <v>14</v>
      </c>
      <c r="X178">
        <v>7</v>
      </c>
      <c r="Y178">
        <v>7</v>
      </c>
      <c r="Z178">
        <v>0</v>
      </c>
      <c r="AA178">
        <v>329</v>
      </c>
      <c r="AB178">
        <v>44</v>
      </c>
      <c r="AC178">
        <v>40</v>
      </c>
      <c r="AD178">
        <v>162</v>
      </c>
      <c r="AE178">
        <v>47</v>
      </c>
      <c r="AF178">
        <v>36</v>
      </c>
      <c r="AG178">
        <v>329</v>
      </c>
    </row>
    <row r="179" spans="1:33">
      <c r="A179" t="s">
        <v>196</v>
      </c>
      <c r="B179" t="s">
        <v>194</v>
      </c>
      <c r="C179" t="str">
        <f>"101203"</f>
        <v>101203</v>
      </c>
      <c r="D179" t="s">
        <v>89</v>
      </c>
      <c r="E179">
        <v>5</v>
      </c>
      <c r="F179">
        <v>1124</v>
      </c>
      <c r="G179">
        <v>860</v>
      </c>
      <c r="H179">
        <v>456</v>
      </c>
      <c r="I179">
        <v>404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404</v>
      </c>
      <c r="T179">
        <v>0</v>
      </c>
      <c r="U179">
        <v>0</v>
      </c>
      <c r="V179">
        <v>404</v>
      </c>
      <c r="W179">
        <v>13</v>
      </c>
      <c r="X179">
        <v>4</v>
      </c>
      <c r="Y179">
        <v>9</v>
      </c>
      <c r="Z179">
        <v>0</v>
      </c>
      <c r="AA179">
        <v>391</v>
      </c>
      <c r="AB179">
        <v>49</v>
      </c>
      <c r="AC179">
        <v>37</v>
      </c>
      <c r="AD179">
        <v>208</v>
      </c>
      <c r="AE179">
        <v>55</v>
      </c>
      <c r="AF179">
        <v>42</v>
      </c>
      <c r="AG179">
        <v>391</v>
      </c>
    </row>
    <row r="180" spans="1:33">
      <c r="A180" t="s">
        <v>195</v>
      </c>
      <c r="B180" t="s">
        <v>194</v>
      </c>
      <c r="C180" t="str">
        <f>"101203"</f>
        <v>101203</v>
      </c>
      <c r="D180" t="s">
        <v>193</v>
      </c>
      <c r="E180">
        <v>6</v>
      </c>
      <c r="F180">
        <v>824</v>
      </c>
      <c r="G180">
        <v>630</v>
      </c>
      <c r="H180">
        <v>251</v>
      </c>
      <c r="I180">
        <v>379</v>
      </c>
      <c r="J180">
        <v>1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379</v>
      </c>
      <c r="T180">
        <v>0</v>
      </c>
      <c r="U180">
        <v>0</v>
      </c>
      <c r="V180">
        <v>379</v>
      </c>
      <c r="W180">
        <v>10</v>
      </c>
      <c r="X180">
        <v>3</v>
      </c>
      <c r="Y180">
        <v>7</v>
      </c>
      <c r="Z180">
        <v>0</v>
      </c>
      <c r="AA180">
        <v>369</v>
      </c>
      <c r="AB180">
        <v>42</v>
      </c>
      <c r="AC180">
        <v>52</v>
      </c>
      <c r="AD180">
        <v>130</v>
      </c>
      <c r="AE180">
        <v>98</v>
      </c>
      <c r="AF180">
        <v>47</v>
      </c>
      <c r="AG180">
        <v>369</v>
      </c>
    </row>
    <row r="181" spans="1:33">
      <c r="A181" t="s">
        <v>192</v>
      </c>
      <c r="B181" t="s">
        <v>183</v>
      </c>
      <c r="C181" t="str">
        <f>"101204"</f>
        <v>101204</v>
      </c>
      <c r="D181" t="s">
        <v>191</v>
      </c>
      <c r="E181">
        <v>1</v>
      </c>
      <c r="F181">
        <v>1290</v>
      </c>
      <c r="G181">
        <v>970</v>
      </c>
      <c r="H181">
        <v>323</v>
      </c>
      <c r="I181">
        <v>647</v>
      </c>
      <c r="J181">
        <v>3</v>
      </c>
      <c r="K181">
        <v>2</v>
      </c>
      <c r="L181">
        <v>2</v>
      </c>
      <c r="M181">
        <v>2</v>
      </c>
      <c r="N181">
        <v>0</v>
      </c>
      <c r="O181">
        <v>0</v>
      </c>
      <c r="P181">
        <v>0</v>
      </c>
      <c r="Q181">
        <v>0</v>
      </c>
      <c r="R181">
        <v>2</v>
      </c>
      <c r="S181">
        <v>649</v>
      </c>
      <c r="T181">
        <v>2</v>
      </c>
      <c r="U181">
        <v>0</v>
      </c>
      <c r="V181">
        <v>649</v>
      </c>
      <c r="W181">
        <v>25</v>
      </c>
      <c r="X181">
        <v>9</v>
      </c>
      <c r="Y181">
        <v>16</v>
      </c>
      <c r="Z181">
        <v>0</v>
      </c>
      <c r="AA181">
        <v>624</v>
      </c>
      <c r="AB181">
        <v>85</v>
      </c>
      <c r="AC181">
        <v>53</v>
      </c>
      <c r="AD181">
        <v>353</v>
      </c>
      <c r="AE181">
        <v>81</v>
      </c>
      <c r="AF181">
        <v>52</v>
      </c>
      <c r="AG181">
        <v>624</v>
      </c>
    </row>
    <row r="182" spans="1:33">
      <c r="A182" t="s">
        <v>190</v>
      </c>
      <c r="B182" t="s">
        <v>183</v>
      </c>
      <c r="C182" t="str">
        <f>"101204"</f>
        <v>101204</v>
      </c>
      <c r="D182" t="s">
        <v>189</v>
      </c>
      <c r="E182">
        <v>2</v>
      </c>
      <c r="F182">
        <v>1035</v>
      </c>
      <c r="G182">
        <v>790</v>
      </c>
      <c r="H182">
        <v>234</v>
      </c>
      <c r="I182">
        <v>556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556</v>
      </c>
      <c r="T182">
        <v>0</v>
      </c>
      <c r="U182">
        <v>0</v>
      </c>
      <c r="V182">
        <v>556</v>
      </c>
      <c r="W182">
        <v>24</v>
      </c>
      <c r="X182">
        <v>0</v>
      </c>
      <c r="Y182">
        <v>24</v>
      </c>
      <c r="Z182">
        <v>0</v>
      </c>
      <c r="AA182">
        <v>532</v>
      </c>
      <c r="AB182">
        <v>96</v>
      </c>
      <c r="AC182">
        <v>75</v>
      </c>
      <c r="AD182">
        <v>250</v>
      </c>
      <c r="AE182">
        <v>58</v>
      </c>
      <c r="AF182">
        <v>53</v>
      </c>
      <c r="AG182">
        <v>532</v>
      </c>
    </row>
    <row r="183" spans="1:33">
      <c r="A183" t="s">
        <v>188</v>
      </c>
      <c r="B183" t="s">
        <v>183</v>
      </c>
      <c r="C183" t="str">
        <f>"101204"</f>
        <v>101204</v>
      </c>
      <c r="D183" t="s">
        <v>187</v>
      </c>
      <c r="E183">
        <v>3</v>
      </c>
      <c r="F183">
        <v>974</v>
      </c>
      <c r="G183">
        <v>740</v>
      </c>
      <c r="H183">
        <v>241</v>
      </c>
      <c r="I183">
        <v>499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499</v>
      </c>
      <c r="T183">
        <v>0</v>
      </c>
      <c r="U183">
        <v>0</v>
      </c>
      <c r="V183">
        <v>499</v>
      </c>
      <c r="W183">
        <v>12</v>
      </c>
      <c r="X183">
        <v>6</v>
      </c>
      <c r="Y183">
        <v>6</v>
      </c>
      <c r="Z183">
        <v>0</v>
      </c>
      <c r="AA183">
        <v>487</v>
      </c>
      <c r="AB183">
        <v>55</v>
      </c>
      <c r="AC183">
        <v>70</v>
      </c>
      <c r="AD183">
        <v>233</v>
      </c>
      <c r="AE183">
        <v>67</v>
      </c>
      <c r="AF183">
        <v>62</v>
      </c>
      <c r="AG183">
        <v>487</v>
      </c>
    </row>
    <row r="184" spans="1:33">
      <c r="A184" t="s">
        <v>186</v>
      </c>
      <c r="B184" t="s">
        <v>183</v>
      </c>
      <c r="C184" t="str">
        <f>"101204"</f>
        <v>101204</v>
      </c>
      <c r="D184" t="s">
        <v>185</v>
      </c>
      <c r="E184">
        <v>4</v>
      </c>
      <c r="F184">
        <v>614</v>
      </c>
      <c r="G184">
        <v>470</v>
      </c>
      <c r="H184">
        <v>225</v>
      </c>
      <c r="I184">
        <v>245</v>
      </c>
      <c r="J184">
        <v>1</v>
      </c>
      <c r="K184">
        <v>4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245</v>
      </c>
      <c r="T184">
        <v>0</v>
      </c>
      <c r="U184">
        <v>0</v>
      </c>
      <c r="V184">
        <v>245</v>
      </c>
      <c r="W184">
        <v>9</v>
      </c>
      <c r="X184">
        <v>0</v>
      </c>
      <c r="Y184">
        <v>9</v>
      </c>
      <c r="Z184">
        <v>0</v>
      </c>
      <c r="AA184">
        <v>236</v>
      </c>
      <c r="AB184">
        <v>26</v>
      </c>
      <c r="AC184">
        <v>32</v>
      </c>
      <c r="AD184">
        <v>109</v>
      </c>
      <c r="AE184">
        <v>30</v>
      </c>
      <c r="AF184">
        <v>39</v>
      </c>
      <c r="AG184">
        <v>236</v>
      </c>
    </row>
    <row r="185" spans="1:33">
      <c r="A185" t="s">
        <v>184</v>
      </c>
      <c r="B185" t="s">
        <v>183</v>
      </c>
      <c r="C185" t="str">
        <f>"101204"</f>
        <v>101204</v>
      </c>
      <c r="D185" t="s">
        <v>182</v>
      </c>
      <c r="E185">
        <v>5</v>
      </c>
      <c r="F185">
        <v>908</v>
      </c>
      <c r="G185">
        <v>680</v>
      </c>
      <c r="H185">
        <v>216</v>
      </c>
      <c r="I185">
        <v>464</v>
      </c>
      <c r="J185">
        <v>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464</v>
      </c>
      <c r="T185">
        <v>0</v>
      </c>
      <c r="U185">
        <v>0</v>
      </c>
      <c r="V185">
        <v>464</v>
      </c>
      <c r="W185">
        <v>32</v>
      </c>
      <c r="X185">
        <v>8</v>
      </c>
      <c r="Y185">
        <v>24</v>
      </c>
      <c r="Z185">
        <v>0</v>
      </c>
      <c r="AA185">
        <v>432</v>
      </c>
      <c r="AB185">
        <v>41</v>
      </c>
      <c r="AC185">
        <v>42</v>
      </c>
      <c r="AD185">
        <v>225</v>
      </c>
      <c r="AE185">
        <v>62</v>
      </c>
      <c r="AF185">
        <v>62</v>
      </c>
      <c r="AG185">
        <v>432</v>
      </c>
    </row>
    <row r="186" spans="1:33">
      <c r="A186" t="s">
        <v>181</v>
      </c>
      <c r="B186" t="s">
        <v>172</v>
      </c>
      <c r="C186" t="str">
        <f>"101205"</f>
        <v>101205</v>
      </c>
      <c r="D186" t="s">
        <v>180</v>
      </c>
      <c r="E186">
        <v>1</v>
      </c>
      <c r="F186">
        <v>1034</v>
      </c>
      <c r="G186">
        <v>790</v>
      </c>
      <c r="H186">
        <v>198</v>
      </c>
      <c r="I186">
        <v>592</v>
      </c>
      <c r="J186">
        <v>2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592</v>
      </c>
      <c r="T186">
        <v>0</v>
      </c>
      <c r="U186">
        <v>0</v>
      </c>
      <c r="V186">
        <v>592</v>
      </c>
      <c r="W186">
        <v>28</v>
      </c>
      <c r="X186">
        <v>6</v>
      </c>
      <c r="Y186">
        <v>22</v>
      </c>
      <c r="Z186">
        <v>0</v>
      </c>
      <c r="AA186">
        <v>564</v>
      </c>
      <c r="AB186">
        <v>70</v>
      </c>
      <c r="AC186">
        <v>48</v>
      </c>
      <c r="AD186">
        <v>318</v>
      </c>
      <c r="AE186">
        <v>90</v>
      </c>
      <c r="AF186">
        <v>38</v>
      </c>
      <c r="AG186">
        <v>564</v>
      </c>
    </row>
    <row r="187" spans="1:33">
      <c r="A187" t="s">
        <v>179</v>
      </c>
      <c r="B187" t="s">
        <v>172</v>
      </c>
      <c r="C187" t="str">
        <f>"101205"</f>
        <v>101205</v>
      </c>
      <c r="D187" t="s">
        <v>178</v>
      </c>
      <c r="E187">
        <v>2</v>
      </c>
      <c r="F187">
        <v>1292</v>
      </c>
      <c r="G187">
        <v>980</v>
      </c>
      <c r="H187">
        <v>199</v>
      </c>
      <c r="I187">
        <v>781</v>
      </c>
      <c r="J187">
        <v>2</v>
      </c>
      <c r="K187">
        <v>13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781</v>
      </c>
      <c r="T187">
        <v>0</v>
      </c>
      <c r="U187">
        <v>0</v>
      </c>
      <c r="V187">
        <v>781</v>
      </c>
      <c r="W187">
        <v>24</v>
      </c>
      <c r="X187">
        <v>8</v>
      </c>
      <c r="Y187">
        <v>16</v>
      </c>
      <c r="Z187">
        <v>0</v>
      </c>
      <c r="AA187">
        <v>757</v>
      </c>
      <c r="AB187">
        <v>90</v>
      </c>
      <c r="AC187">
        <v>77</v>
      </c>
      <c r="AD187">
        <v>455</v>
      </c>
      <c r="AE187">
        <v>92</v>
      </c>
      <c r="AF187">
        <v>43</v>
      </c>
      <c r="AG187">
        <v>757</v>
      </c>
    </row>
    <row r="188" spans="1:33">
      <c r="A188" t="s">
        <v>177</v>
      </c>
      <c r="B188" t="s">
        <v>172</v>
      </c>
      <c r="C188" t="str">
        <f>"101205"</f>
        <v>101205</v>
      </c>
      <c r="D188" t="s">
        <v>176</v>
      </c>
      <c r="E188">
        <v>3</v>
      </c>
      <c r="F188">
        <v>1228</v>
      </c>
      <c r="G188">
        <v>930</v>
      </c>
      <c r="H188">
        <v>380</v>
      </c>
      <c r="I188">
        <v>550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550</v>
      </c>
      <c r="T188">
        <v>0</v>
      </c>
      <c r="U188">
        <v>0</v>
      </c>
      <c r="V188">
        <v>550</v>
      </c>
      <c r="W188">
        <v>27</v>
      </c>
      <c r="X188">
        <v>5</v>
      </c>
      <c r="Y188">
        <v>22</v>
      </c>
      <c r="Z188">
        <v>0</v>
      </c>
      <c r="AA188">
        <v>523</v>
      </c>
      <c r="AB188">
        <v>64</v>
      </c>
      <c r="AC188">
        <v>36</v>
      </c>
      <c r="AD188">
        <v>304</v>
      </c>
      <c r="AE188">
        <v>81</v>
      </c>
      <c r="AF188">
        <v>38</v>
      </c>
      <c r="AG188">
        <v>523</v>
      </c>
    </row>
    <row r="189" spans="1:33">
      <c r="A189" t="s">
        <v>175</v>
      </c>
      <c r="B189" t="s">
        <v>172</v>
      </c>
      <c r="C189" t="str">
        <f>"101205"</f>
        <v>101205</v>
      </c>
      <c r="D189" t="s">
        <v>174</v>
      </c>
      <c r="E189">
        <v>4</v>
      </c>
      <c r="F189">
        <v>659</v>
      </c>
      <c r="G189">
        <v>500</v>
      </c>
      <c r="H189">
        <v>268</v>
      </c>
      <c r="I189">
        <v>232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232</v>
      </c>
      <c r="T189">
        <v>0</v>
      </c>
      <c r="U189">
        <v>0</v>
      </c>
      <c r="V189">
        <v>232</v>
      </c>
      <c r="W189">
        <v>20</v>
      </c>
      <c r="X189">
        <v>9</v>
      </c>
      <c r="Y189">
        <v>11</v>
      </c>
      <c r="Z189">
        <v>0</v>
      </c>
      <c r="AA189">
        <v>212</v>
      </c>
      <c r="AB189">
        <v>12</v>
      </c>
      <c r="AC189">
        <v>14</v>
      </c>
      <c r="AD189">
        <v>139</v>
      </c>
      <c r="AE189">
        <v>33</v>
      </c>
      <c r="AF189">
        <v>14</v>
      </c>
      <c r="AG189">
        <v>212</v>
      </c>
    </row>
    <row r="190" spans="1:33">
      <c r="A190" t="s">
        <v>173</v>
      </c>
      <c r="B190" t="s">
        <v>172</v>
      </c>
      <c r="C190" t="str">
        <f>"101205"</f>
        <v>101205</v>
      </c>
      <c r="D190" t="s">
        <v>140</v>
      </c>
      <c r="E190">
        <v>5</v>
      </c>
      <c r="F190">
        <v>689</v>
      </c>
      <c r="G190">
        <v>530</v>
      </c>
      <c r="H190">
        <v>112</v>
      </c>
      <c r="I190">
        <v>418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418</v>
      </c>
      <c r="T190">
        <v>0</v>
      </c>
      <c r="U190">
        <v>0</v>
      </c>
      <c r="V190">
        <v>418</v>
      </c>
      <c r="W190">
        <v>19</v>
      </c>
      <c r="X190">
        <v>3</v>
      </c>
      <c r="Y190">
        <v>16</v>
      </c>
      <c r="Z190">
        <v>0</v>
      </c>
      <c r="AA190">
        <v>399</v>
      </c>
      <c r="AB190">
        <v>39</v>
      </c>
      <c r="AC190">
        <v>26</v>
      </c>
      <c r="AD190">
        <v>235</v>
      </c>
      <c r="AE190">
        <v>41</v>
      </c>
      <c r="AF190">
        <v>58</v>
      </c>
      <c r="AG190">
        <v>399</v>
      </c>
    </row>
    <row r="191" spans="1:33">
      <c r="A191" t="s">
        <v>171</v>
      </c>
      <c r="B191" t="s">
        <v>164</v>
      </c>
      <c r="C191" t="str">
        <f>"101206"</f>
        <v>101206</v>
      </c>
      <c r="D191" t="s">
        <v>170</v>
      </c>
      <c r="E191">
        <v>1</v>
      </c>
      <c r="F191">
        <v>1070</v>
      </c>
      <c r="G191">
        <v>820</v>
      </c>
      <c r="H191">
        <v>404</v>
      </c>
      <c r="I191">
        <v>416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416</v>
      </c>
      <c r="T191">
        <v>0</v>
      </c>
      <c r="U191">
        <v>0</v>
      </c>
      <c r="V191">
        <v>416</v>
      </c>
      <c r="W191">
        <v>18</v>
      </c>
      <c r="X191">
        <v>4</v>
      </c>
      <c r="Y191">
        <v>14</v>
      </c>
      <c r="Z191">
        <v>0</v>
      </c>
      <c r="AA191">
        <v>398</v>
      </c>
      <c r="AB191">
        <v>35</v>
      </c>
      <c r="AC191">
        <v>76</v>
      </c>
      <c r="AD191">
        <v>169</v>
      </c>
      <c r="AE191">
        <v>52</v>
      </c>
      <c r="AF191">
        <v>66</v>
      </c>
      <c r="AG191">
        <v>398</v>
      </c>
    </row>
    <row r="192" spans="1:33">
      <c r="A192" t="s">
        <v>169</v>
      </c>
      <c r="B192" t="s">
        <v>164</v>
      </c>
      <c r="C192" t="str">
        <f>"101206"</f>
        <v>101206</v>
      </c>
      <c r="D192" t="s">
        <v>168</v>
      </c>
      <c r="E192">
        <v>2</v>
      </c>
      <c r="F192">
        <v>1104</v>
      </c>
      <c r="G192">
        <v>840</v>
      </c>
      <c r="H192">
        <v>400</v>
      </c>
      <c r="I192">
        <v>440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440</v>
      </c>
      <c r="T192">
        <v>0</v>
      </c>
      <c r="U192">
        <v>0</v>
      </c>
      <c r="V192">
        <v>440</v>
      </c>
      <c r="W192">
        <v>19</v>
      </c>
      <c r="X192">
        <v>3</v>
      </c>
      <c r="Y192">
        <v>16</v>
      </c>
      <c r="Z192">
        <v>0</v>
      </c>
      <c r="AA192">
        <v>421</v>
      </c>
      <c r="AB192">
        <v>26</v>
      </c>
      <c r="AC192">
        <v>96</v>
      </c>
      <c r="AD192">
        <v>165</v>
      </c>
      <c r="AE192">
        <v>56</v>
      </c>
      <c r="AF192">
        <v>78</v>
      </c>
      <c r="AG192">
        <v>421</v>
      </c>
    </row>
    <row r="193" spans="1:33">
      <c r="A193" t="s">
        <v>167</v>
      </c>
      <c r="B193" t="s">
        <v>164</v>
      </c>
      <c r="C193" t="str">
        <f>"101206"</f>
        <v>101206</v>
      </c>
      <c r="D193" t="s">
        <v>166</v>
      </c>
      <c r="E193">
        <v>3</v>
      </c>
      <c r="F193">
        <v>652</v>
      </c>
      <c r="G193">
        <v>500</v>
      </c>
      <c r="H193">
        <v>238</v>
      </c>
      <c r="I193">
        <v>262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262</v>
      </c>
      <c r="T193">
        <v>0</v>
      </c>
      <c r="U193">
        <v>0</v>
      </c>
      <c r="V193">
        <v>262</v>
      </c>
      <c r="W193">
        <v>17</v>
      </c>
      <c r="X193">
        <v>4</v>
      </c>
      <c r="Y193">
        <v>13</v>
      </c>
      <c r="Z193">
        <v>0</v>
      </c>
      <c r="AA193">
        <v>245</v>
      </c>
      <c r="AB193">
        <v>20</v>
      </c>
      <c r="AC193">
        <v>35</v>
      </c>
      <c r="AD193">
        <v>112</v>
      </c>
      <c r="AE193">
        <v>40</v>
      </c>
      <c r="AF193">
        <v>38</v>
      </c>
      <c r="AG193">
        <v>245</v>
      </c>
    </row>
    <row r="194" spans="1:33">
      <c r="A194" t="s">
        <v>165</v>
      </c>
      <c r="B194" t="s">
        <v>164</v>
      </c>
      <c r="C194" t="str">
        <f>"101206"</f>
        <v>101206</v>
      </c>
      <c r="D194" t="s">
        <v>163</v>
      </c>
      <c r="E194">
        <v>4</v>
      </c>
      <c r="F194">
        <v>771</v>
      </c>
      <c r="G194">
        <v>590</v>
      </c>
      <c r="H194">
        <v>289</v>
      </c>
      <c r="I194">
        <v>301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301</v>
      </c>
      <c r="T194">
        <v>0</v>
      </c>
      <c r="U194">
        <v>0</v>
      </c>
      <c r="V194">
        <v>301</v>
      </c>
      <c r="W194">
        <v>12</v>
      </c>
      <c r="X194">
        <v>4</v>
      </c>
      <c r="Y194">
        <v>8</v>
      </c>
      <c r="Z194">
        <v>0</v>
      </c>
      <c r="AA194">
        <v>289</v>
      </c>
      <c r="AB194">
        <v>37</v>
      </c>
      <c r="AC194">
        <v>40</v>
      </c>
      <c r="AD194">
        <v>120</v>
      </c>
      <c r="AE194">
        <v>49</v>
      </c>
      <c r="AF194">
        <v>43</v>
      </c>
      <c r="AG194">
        <v>289</v>
      </c>
    </row>
    <row r="195" spans="1:33">
      <c r="A195" t="s">
        <v>162</v>
      </c>
      <c r="B195" t="s">
        <v>153</v>
      </c>
      <c r="C195" t="str">
        <f>"101207"</f>
        <v>101207</v>
      </c>
      <c r="D195" t="s">
        <v>160</v>
      </c>
      <c r="E195">
        <v>1</v>
      </c>
      <c r="F195">
        <v>787</v>
      </c>
      <c r="G195">
        <v>600</v>
      </c>
      <c r="H195">
        <v>314</v>
      </c>
      <c r="I195">
        <v>286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286</v>
      </c>
      <c r="T195">
        <v>0</v>
      </c>
      <c r="U195">
        <v>0</v>
      </c>
      <c r="V195">
        <v>286</v>
      </c>
      <c r="W195">
        <v>24</v>
      </c>
      <c r="X195">
        <v>1</v>
      </c>
      <c r="Y195">
        <v>23</v>
      </c>
      <c r="Z195">
        <v>0</v>
      </c>
      <c r="AA195">
        <v>262</v>
      </c>
      <c r="AB195">
        <v>24</v>
      </c>
      <c r="AC195">
        <v>19</v>
      </c>
      <c r="AD195">
        <v>147</v>
      </c>
      <c r="AE195">
        <v>23</v>
      </c>
      <c r="AF195">
        <v>49</v>
      </c>
      <c r="AG195">
        <v>262</v>
      </c>
    </row>
    <row r="196" spans="1:33">
      <c r="A196" t="s">
        <v>161</v>
      </c>
      <c r="B196" t="s">
        <v>153</v>
      </c>
      <c r="C196" t="str">
        <f>"101207"</f>
        <v>101207</v>
      </c>
      <c r="D196" t="s">
        <v>160</v>
      </c>
      <c r="E196">
        <v>2</v>
      </c>
      <c r="F196">
        <v>789</v>
      </c>
      <c r="G196">
        <v>600</v>
      </c>
      <c r="H196">
        <v>246</v>
      </c>
      <c r="I196">
        <v>354</v>
      </c>
      <c r="J196">
        <v>1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354</v>
      </c>
      <c r="T196">
        <v>0</v>
      </c>
      <c r="U196">
        <v>0</v>
      </c>
      <c r="V196">
        <v>354</v>
      </c>
      <c r="W196">
        <v>25</v>
      </c>
      <c r="X196">
        <v>0</v>
      </c>
      <c r="Y196">
        <v>25</v>
      </c>
      <c r="Z196">
        <v>0</v>
      </c>
      <c r="AA196">
        <v>329</v>
      </c>
      <c r="AB196">
        <v>29</v>
      </c>
      <c r="AC196">
        <v>38</v>
      </c>
      <c r="AD196">
        <v>132</v>
      </c>
      <c r="AE196">
        <v>65</v>
      </c>
      <c r="AF196">
        <v>65</v>
      </c>
      <c r="AG196">
        <v>329</v>
      </c>
    </row>
    <row r="197" spans="1:33">
      <c r="A197" t="s">
        <v>159</v>
      </c>
      <c r="B197" t="s">
        <v>153</v>
      </c>
      <c r="C197" t="str">
        <f>"101207"</f>
        <v>101207</v>
      </c>
      <c r="D197" t="s">
        <v>158</v>
      </c>
      <c r="E197">
        <v>3</v>
      </c>
      <c r="F197">
        <v>639</v>
      </c>
      <c r="G197">
        <v>480</v>
      </c>
      <c r="H197">
        <v>248</v>
      </c>
      <c r="I197">
        <v>232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232</v>
      </c>
      <c r="T197">
        <v>0</v>
      </c>
      <c r="U197">
        <v>0</v>
      </c>
      <c r="V197">
        <v>232</v>
      </c>
      <c r="W197">
        <v>13</v>
      </c>
      <c r="X197">
        <v>0</v>
      </c>
      <c r="Y197">
        <v>13</v>
      </c>
      <c r="Z197">
        <v>0</v>
      </c>
      <c r="AA197">
        <v>219</v>
      </c>
      <c r="AB197">
        <v>18</v>
      </c>
      <c r="AC197">
        <v>22</v>
      </c>
      <c r="AD197">
        <v>102</v>
      </c>
      <c r="AE197">
        <v>26</v>
      </c>
      <c r="AF197">
        <v>51</v>
      </c>
      <c r="AG197">
        <v>219</v>
      </c>
    </row>
    <row r="198" spans="1:33">
      <c r="A198" t="s">
        <v>157</v>
      </c>
      <c r="B198" t="s">
        <v>153</v>
      </c>
      <c r="C198" t="str">
        <f>"101207"</f>
        <v>101207</v>
      </c>
      <c r="D198" t="s">
        <v>156</v>
      </c>
      <c r="E198">
        <v>4</v>
      </c>
      <c r="F198">
        <v>544</v>
      </c>
      <c r="G198">
        <v>410</v>
      </c>
      <c r="H198">
        <v>188</v>
      </c>
      <c r="I198">
        <v>222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222</v>
      </c>
      <c r="T198">
        <v>0</v>
      </c>
      <c r="U198">
        <v>0</v>
      </c>
      <c r="V198">
        <v>222</v>
      </c>
      <c r="W198">
        <v>20</v>
      </c>
      <c r="X198">
        <v>2</v>
      </c>
      <c r="Y198">
        <v>18</v>
      </c>
      <c r="Z198">
        <v>0</v>
      </c>
      <c r="AA198">
        <v>202</v>
      </c>
      <c r="AB198">
        <v>22</v>
      </c>
      <c r="AC198">
        <v>20</v>
      </c>
      <c r="AD198">
        <v>78</v>
      </c>
      <c r="AE198">
        <v>24</v>
      </c>
      <c r="AF198">
        <v>58</v>
      </c>
      <c r="AG198">
        <v>202</v>
      </c>
    </row>
    <row r="199" spans="1:33">
      <c r="A199" t="s">
        <v>155</v>
      </c>
      <c r="B199" t="s">
        <v>153</v>
      </c>
      <c r="C199" t="str">
        <f>"101207"</f>
        <v>101207</v>
      </c>
      <c r="D199" t="s">
        <v>152</v>
      </c>
      <c r="E199">
        <v>5</v>
      </c>
      <c r="F199">
        <v>481</v>
      </c>
      <c r="G199">
        <v>370</v>
      </c>
      <c r="H199">
        <v>200</v>
      </c>
      <c r="I199">
        <v>170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170</v>
      </c>
      <c r="T199">
        <v>0</v>
      </c>
      <c r="U199">
        <v>0</v>
      </c>
      <c r="V199">
        <v>170</v>
      </c>
      <c r="W199">
        <v>15</v>
      </c>
      <c r="X199">
        <v>1</v>
      </c>
      <c r="Y199">
        <v>14</v>
      </c>
      <c r="Z199">
        <v>0</v>
      </c>
      <c r="AA199">
        <v>155</v>
      </c>
      <c r="AB199">
        <v>8</v>
      </c>
      <c r="AC199">
        <v>16</v>
      </c>
      <c r="AD199">
        <v>64</v>
      </c>
      <c r="AE199">
        <v>25</v>
      </c>
      <c r="AF199">
        <v>42</v>
      </c>
      <c r="AG199">
        <v>155</v>
      </c>
    </row>
    <row r="200" spans="1:33">
      <c r="A200" t="s">
        <v>154</v>
      </c>
      <c r="B200" t="s">
        <v>153</v>
      </c>
      <c r="C200" t="str">
        <f>"101207"</f>
        <v>101207</v>
      </c>
      <c r="D200" t="s">
        <v>152</v>
      </c>
      <c r="E200">
        <v>6</v>
      </c>
      <c r="F200">
        <v>604</v>
      </c>
      <c r="G200">
        <v>460</v>
      </c>
      <c r="H200">
        <v>179</v>
      </c>
      <c r="I200">
        <v>281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281</v>
      </c>
      <c r="T200">
        <v>0</v>
      </c>
      <c r="U200">
        <v>0</v>
      </c>
      <c r="V200">
        <v>281</v>
      </c>
      <c r="W200">
        <v>11</v>
      </c>
      <c r="X200">
        <v>2</v>
      </c>
      <c r="Y200">
        <v>9</v>
      </c>
      <c r="Z200">
        <v>0</v>
      </c>
      <c r="AA200">
        <v>270</v>
      </c>
      <c r="AB200">
        <v>25</v>
      </c>
      <c r="AC200">
        <v>20</v>
      </c>
      <c r="AD200">
        <v>102</v>
      </c>
      <c r="AE200">
        <v>43</v>
      </c>
      <c r="AF200">
        <v>80</v>
      </c>
      <c r="AG200">
        <v>270</v>
      </c>
    </row>
    <row r="201" spans="1:33">
      <c r="A201" t="s">
        <v>151</v>
      </c>
      <c r="B201" t="s">
        <v>144</v>
      </c>
      <c r="C201" t="str">
        <f>"101208"</f>
        <v>101208</v>
      </c>
      <c r="D201" t="s">
        <v>150</v>
      </c>
      <c r="E201">
        <v>1</v>
      </c>
      <c r="F201">
        <v>1450</v>
      </c>
      <c r="G201">
        <v>1111</v>
      </c>
      <c r="H201">
        <v>423</v>
      </c>
      <c r="I201">
        <v>688</v>
      </c>
      <c r="J201">
        <v>0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688</v>
      </c>
      <c r="T201">
        <v>0</v>
      </c>
      <c r="U201">
        <v>0</v>
      </c>
      <c r="V201">
        <v>688</v>
      </c>
      <c r="W201">
        <v>25</v>
      </c>
      <c r="X201">
        <v>3</v>
      </c>
      <c r="Y201">
        <v>21</v>
      </c>
      <c r="Z201">
        <v>0</v>
      </c>
      <c r="AA201">
        <v>663</v>
      </c>
      <c r="AB201">
        <v>72</v>
      </c>
      <c r="AC201">
        <v>93</v>
      </c>
      <c r="AD201">
        <v>314</v>
      </c>
      <c r="AE201">
        <v>80</v>
      </c>
      <c r="AF201">
        <v>104</v>
      </c>
      <c r="AG201">
        <v>663</v>
      </c>
    </row>
    <row r="202" spans="1:33">
      <c r="A202" t="s">
        <v>149</v>
      </c>
      <c r="B202" t="s">
        <v>144</v>
      </c>
      <c r="C202" t="str">
        <f>"101208"</f>
        <v>101208</v>
      </c>
      <c r="D202" t="s">
        <v>148</v>
      </c>
      <c r="E202">
        <v>2</v>
      </c>
      <c r="F202">
        <v>1048</v>
      </c>
      <c r="G202">
        <v>791</v>
      </c>
      <c r="H202">
        <v>397</v>
      </c>
      <c r="I202">
        <v>394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394</v>
      </c>
      <c r="T202">
        <v>0</v>
      </c>
      <c r="U202">
        <v>0</v>
      </c>
      <c r="V202">
        <v>394</v>
      </c>
      <c r="W202">
        <v>33</v>
      </c>
      <c r="X202">
        <v>6</v>
      </c>
      <c r="Y202">
        <v>27</v>
      </c>
      <c r="Z202">
        <v>0</v>
      </c>
      <c r="AA202">
        <v>361</v>
      </c>
      <c r="AB202">
        <v>38</v>
      </c>
      <c r="AC202">
        <v>33</v>
      </c>
      <c r="AD202">
        <v>196</v>
      </c>
      <c r="AE202">
        <v>51</v>
      </c>
      <c r="AF202">
        <v>43</v>
      </c>
      <c r="AG202">
        <v>361</v>
      </c>
    </row>
    <row r="203" spans="1:33">
      <c r="A203" t="s">
        <v>147</v>
      </c>
      <c r="B203" t="s">
        <v>144</v>
      </c>
      <c r="C203" t="str">
        <f>"101208"</f>
        <v>101208</v>
      </c>
      <c r="D203" t="s">
        <v>146</v>
      </c>
      <c r="E203">
        <v>3</v>
      </c>
      <c r="F203">
        <v>598</v>
      </c>
      <c r="G203">
        <v>452</v>
      </c>
      <c r="H203">
        <v>165</v>
      </c>
      <c r="I203">
        <v>287</v>
      </c>
      <c r="J203">
        <v>1</v>
      </c>
      <c r="K203">
        <v>0</v>
      </c>
      <c r="L203">
        <v>4</v>
      </c>
      <c r="M203">
        <v>3</v>
      </c>
      <c r="N203">
        <v>0</v>
      </c>
      <c r="O203">
        <v>0</v>
      </c>
      <c r="P203">
        <v>0</v>
      </c>
      <c r="Q203">
        <v>0</v>
      </c>
      <c r="R203">
        <v>3</v>
      </c>
      <c r="S203">
        <v>290</v>
      </c>
      <c r="T203">
        <v>3</v>
      </c>
      <c r="U203">
        <v>0</v>
      </c>
      <c r="V203">
        <v>290</v>
      </c>
      <c r="W203">
        <v>13</v>
      </c>
      <c r="X203">
        <v>7</v>
      </c>
      <c r="Y203">
        <v>6</v>
      </c>
      <c r="Z203">
        <v>0</v>
      </c>
      <c r="AA203">
        <v>277</v>
      </c>
      <c r="AB203">
        <v>19</v>
      </c>
      <c r="AC203">
        <v>27</v>
      </c>
      <c r="AD203">
        <v>165</v>
      </c>
      <c r="AE203">
        <v>26</v>
      </c>
      <c r="AF203">
        <v>40</v>
      </c>
      <c r="AG203">
        <v>277</v>
      </c>
    </row>
    <row r="204" spans="1:33">
      <c r="A204" t="s">
        <v>145</v>
      </c>
      <c r="B204" t="s">
        <v>144</v>
      </c>
      <c r="C204" t="str">
        <f>"101208"</f>
        <v>101208</v>
      </c>
      <c r="D204" t="s">
        <v>143</v>
      </c>
      <c r="E204">
        <v>4</v>
      </c>
      <c r="F204">
        <v>436</v>
      </c>
      <c r="G204">
        <v>330</v>
      </c>
      <c r="H204">
        <v>73</v>
      </c>
      <c r="I204">
        <v>257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257</v>
      </c>
      <c r="T204">
        <v>0</v>
      </c>
      <c r="U204">
        <v>0</v>
      </c>
      <c r="V204">
        <v>257</v>
      </c>
      <c r="W204">
        <v>10</v>
      </c>
      <c r="X204">
        <v>1</v>
      </c>
      <c r="Y204">
        <v>9</v>
      </c>
      <c r="Z204">
        <v>0</v>
      </c>
      <c r="AA204">
        <v>247</v>
      </c>
      <c r="AB204">
        <v>22</v>
      </c>
      <c r="AC204">
        <v>24</v>
      </c>
      <c r="AD204">
        <v>105</v>
      </c>
      <c r="AE204">
        <v>37</v>
      </c>
      <c r="AF204">
        <v>59</v>
      </c>
      <c r="AG204">
        <v>247</v>
      </c>
    </row>
    <row r="205" spans="1:33">
      <c r="A205" t="s">
        <v>142</v>
      </c>
      <c r="B205" t="s">
        <v>134</v>
      </c>
      <c r="C205" t="str">
        <f>"101209"</f>
        <v>101209</v>
      </c>
      <c r="D205" t="s">
        <v>89</v>
      </c>
      <c r="E205">
        <v>1</v>
      </c>
      <c r="F205">
        <v>1399</v>
      </c>
      <c r="G205">
        <v>1051</v>
      </c>
      <c r="H205">
        <v>523</v>
      </c>
      <c r="I205">
        <v>528</v>
      </c>
      <c r="J205">
        <v>0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528</v>
      </c>
      <c r="T205">
        <v>0</v>
      </c>
      <c r="U205">
        <v>0</v>
      </c>
      <c r="V205">
        <v>528</v>
      </c>
      <c r="W205">
        <v>26</v>
      </c>
      <c r="X205">
        <v>9</v>
      </c>
      <c r="Y205">
        <v>17</v>
      </c>
      <c r="Z205">
        <v>0</v>
      </c>
      <c r="AA205">
        <v>502</v>
      </c>
      <c r="AB205">
        <v>53</v>
      </c>
      <c r="AC205">
        <v>60</v>
      </c>
      <c r="AD205">
        <v>262</v>
      </c>
      <c r="AE205">
        <v>72</v>
      </c>
      <c r="AF205">
        <v>55</v>
      </c>
      <c r="AG205">
        <v>502</v>
      </c>
    </row>
    <row r="206" spans="1:33">
      <c r="A206" t="s">
        <v>141</v>
      </c>
      <c r="B206" t="s">
        <v>134</v>
      </c>
      <c r="C206" t="str">
        <f>"101209"</f>
        <v>101209</v>
      </c>
      <c r="D206" t="s">
        <v>140</v>
      </c>
      <c r="E206">
        <v>2</v>
      </c>
      <c r="F206">
        <v>1204</v>
      </c>
      <c r="G206">
        <v>913</v>
      </c>
      <c r="H206">
        <v>440</v>
      </c>
      <c r="I206">
        <v>473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473</v>
      </c>
      <c r="T206">
        <v>0</v>
      </c>
      <c r="U206">
        <v>0</v>
      </c>
      <c r="V206">
        <v>473</v>
      </c>
      <c r="W206">
        <v>17</v>
      </c>
      <c r="X206">
        <v>4</v>
      </c>
      <c r="Y206">
        <v>13</v>
      </c>
      <c r="Z206">
        <v>0</v>
      </c>
      <c r="AA206">
        <v>456</v>
      </c>
      <c r="AB206">
        <v>62</v>
      </c>
      <c r="AC206">
        <v>53</v>
      </c>
      <c r="AD206">
        <v>177</v>
      </c>
      <c r="AE206">
        <v>100</v>
      </c>
      <c r="AF206">
        <v>64</v>
      </c>
      <c r="AG206">
        <v>456</v>
      </c>
    </row>
    <row r="207" spans="1:33">
      <c r="A207" t="s">
        <v>139</v>
      </c>
      <c r="B207" t="s">
        <v>134</v>
      </c>
      <c r="C207" t="str">
        <f>"101209"</f>
        <v>101209</v>
      </c>
      <c r="D207" t="s">
        <v>138</v>
      </c>
      <c r="E207">
        <v>3</v>
      </c>
      <c r="F207">
        <v>849</v>
      </c>
      <c r="G207">
        <v>640</v>
      </c>
      <c r="H207">
        <v>309</v>
      </c>
      <c r="I207">
        <v>331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331</v>
      </c>
      <c r="T207">
        <v>0</v>
      </c>
      <c r="U207">
        <v>0</v>
      </c>
      <c r="V207">
        <v>331</v>
      </c>
      <c r="W207">
        <v>9</v>
      </c>
      <c r="X207">
        <v>0</v>
      </c>
      <c r="Y207">
        <v>9</v>
      </c>
      <c r="Z207">
        <v>0</v>
      </c>
      <c r="AA207">
        <v>322</v>
      </c>
      <c r="AB207">
        <v>21</v>
      </c>
      <c r="AC207">
        <v>29</v>
      </c>
      <c r="AD207">
        <v>138</v>
      </c>
      <c r="AE207">
        <v>60</v>
      </c>
      <c r="AF207">
        <v>74</v>
      </c>
      <c r="AG207">
        <v>322</v>
      </c>
    </row>
    <row r="208" spans="1:33">
      <c r="A208" t="s">
        <v>137</v>
      </c>
      <c r="B208" t="s">
        <v>134</v>
      </c>
      <c r="C208" t="str">
        <f>"101209"</f>
        <v>101209</v>
      </c>
      <c r="D208" t="s">
        <v>136</v>
      </c>
      <c r="E208">
        <v>4</v>
      </c>
      <c r="F208">
        <v>383</v>
      </c>
      <c r="G208">
        <v>290</v>
      </c>
      <c r="H208">
        <v>106</v>
      </c>
      <c r="I208">
        <v>184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184</v>
      </c>
      <c r="T208">
        <v>0</v>
      </c>
      <c r="U208">
        <v>0</v>
      </c>
      <c r="V208">
        <v>184</v>
      </c>
      <c r="W208">
        <v>5</v>
      </c>
      <c r="X208">
        <v>2</v>
      </c>
      <c r="Y208">
        <v>3</v>
      </c>
      <c r="Z208">
        <v>0</v>
      </c>
      <c r="AA208">
        <v>179</v>
      </c>
      <c r="AB208">
        <v>21</v>
      </c>
      <c r="AC208">
        <v>27</v>
      </c>
      <c r="AD208">
        <v>90</v>
      </c>
      <c r="AE208">
        <v>22</v>
      </c>
      <c r="AF208">
        <v>19</v>
      </c>
      <c r="AG208">
        <v>179</v>
      </c>
    </row>
    <row r="209" spans="1:33">
      <c r="A209" t="s">
        <v>135</v>
      </c>
      <c r="B209" t="s">
        <v>134</v>
      </c>
      <c r="C209" t="str">
        <f>"101209"</f>
        <v>101209</v>
      </c>
      <c r="D209" t="s">
        <v>133</v>
      </c>
      <c r="E209">
        <v>5</v>
      </c>
      <c r="F209">
        <v>87</v>
      </c>
      <c r="G209">
        <v>73</v>
      </c>
      <c r="H209">
        <v>42</v>
      </c>
      <c r="I209">
        <v>31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31</v>
      </c>
      <c r="T209">
        <v>0</v>
      </c>
      <c r="U209">
        <v>0</v>
      </c>
      <c r="V209">
        <v>31</v>
      </c>
      <c r="W209">
        <v>3</v>
      </c>
      <c r="X209">
        <v>0</v>
      </c>
      <c r="Y209">
        <v>1</v>
      </c>
      <c r="Z209">
        <v>0</v>
      </c>
      <c r="AA209">
        <v>28</v>
      </c>
      <c r="AB209">
        <v>8</v>
      </c>
      <c r="AC209">
        <v>6</v>
      </c>
      <c r="AD209">
        <v>3</v>
      </c>
      <c r="AE209">
        <v>7</v>
      </c>
      <c r="AF209">
        <v>4</v>
      </c>
      <c r="AG209">
        <v>28</v>
      </c>
    </row>
    <row r="210" spans="1:33">
      <c r="A210" t="s">
        <v>132</v>
      </c>
      <c r="B210" t="s">
        <v>125</v>
      </c>
      <c r="C210" t="str">
        <f>"101210"</f>
        <v>101210</v>
      </c>
      <c r="D210" t="s">
        <v>131</v>
      </c>
      <c r="E210">
        <v>1</v>
      </c>
      <c r="F210">
        <v>936</v>
      </c>
      <c r="G210">
        <v>710</v>
      </c>
      <c r="H210">
        <v>345</v>
      </c>
      <c r="I210">
        <v>365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365</v>
      </c>
      <c r="T210">
        <v>0</v>
      </c>
      <c r="U210">
        <v>0</v>
      </c>
      <c r="V210">
        <v>365</v>
      </c>
      <c r="W210">
        <v>23</v>
      </c>
      <c r="X210">
        <v>5</v>
      </c>
      <c r="Y210">
        <v>18</v>
      </c>
      <c r="Z210">
        <v>0</v>
      </c>
      <c r="AA210">
        <v>342</v>
      </c>
      <c r="AB210">
        <v>37</v>
      </c>
      <c r="AC210">
        <v>32</v>
      </c>
      <c r="AD210">
        <v>126</v>
      </c>
      <c r="AE210">
        <v>53</v>
      </c>
      <c r="AF210">
        <v>94</v>
      </c>
      <c r="AG210">
        <v>342</v>
      </c>
    </row>
    <row r="211" spans="1:33">
      <c r="A211" t="s">
        <v>130</v>
      </c>
      <c r="B211" t="s">
        <v>125</v>
      </c>
      <c r="C211" t="str">
        <f>"101210"</f>
        <v>101210</v>
      </c>
      <c r="D211" t="s">
        <v>129</v>
      </c>
      <c r="E211">
        <v>2</v>
      </c>
      <c r="F211">
        <v>1146</v>
      </c>
      <c r="G211">
        <v>870</v>
      </c>
      <c r="H211">
        <v>390</v>
      </c>
      <c r="I211">
        <v>480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480</v>
      </c>
      <c r="T211">
        <v>0</v>
      </c>
      <c r="U211">
        <v>0</v>
      </c>
      <c r="V211">
        <v>480</v>
      </c>
      <c r="W211">
        <v>28</v>
      </c>
      <c r="X211">
        <v>13</v>
      </c>
      <c r="Y211">
        <v>15</v>
      </c>
      <c r="Z211">
        <v>0</v>
      </c>
      <c r="AA211">
        <v>452</v>
      </c>
      <c r="AB211">
        <v>62</v>
      </c>
      <c r="AC211">
        <v>54</v>
      </c>
      <c r="AD211">
        <v>195</v>
      </c>
      <c r="AE211">
        <v>53</v>
      </c>
      <c r="AF211">
        <v>88</v>
      </c>
      <c r="AG211">
        <v>452</v>
      </c>
    </row>
    <row r="212" spans="1:33">
      <c r="A212" t="s">
        <v>128</v>
      </c>
      <c r="B212" t="s">
        <v>125</v>
      </c>
      <c r="C212" t="str">
        <f>"101210"</f>
        <v>101210</v>
      </c>
      <c r="D212" t="s">
        <v>127</v>
      </c>
      <c r="E212">
        <v>3</v>
      </c>
      <c r="F212">
        <v>707</v>
      </c>
      <c r="G212">
        <v>540</v>
      </c>
      <c r="H212">
        <v>261</v>
      </c>
      <c r="I212">
        <v>279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279</v>
      </c>
      <c r="T212">
        <v>0</v>
      </c>
      <c r="U212">
        <v>0</v>
      </c>
      <c r="V212">
        <v>279</v>
      </c>
      <c r="W212">
        <v>14</v>
      </c>
      <c r="X212">
        <v>2</v>
      </c>
      <c r="Y212">
        <v>12</v>
      </c>
      <c r="Z212">
        <v>0</v>
      </c>
      <c r="AA212">
        <v>265</v>
      </c>
      <c r="AB212">
        <v>22</v>
      </c>
      <c r="AC212">
        <v>33</v>
      </c>
      <c r="AD212">
        <v>114</v>
      </c>
      <c r="AE212">
        <v>37</v>
      </c>
      <c r="AF212">
        <v>59</v>
      </c>
      <c r="AG212">
        <v>265</v>
      </c>
    </row>
    <row r="213" spans="1:33">
      <c r="A213" t="s">
        <v>126</v>
      </c>
      <c r="B213" t="s">
        <v>125</v>
      </c>
      <c r="C213" t="str">
        <f>"101210"</f>
        <v>101210</v>
      </c>
      <c r="D213" t="s">
        <v>124</v>
      </c>
      <c r="E213">
        <v>4</v>
      </c>
      <c r="F213">
        <v>753</v>
      </c>
      <c r="G213">
        <v>570</v>
      </c>
      <c r="H213">
        <v>279</v>
      </c>
      <c r="I213">
        <v>291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291</v>
      </c>
      <c r="T213">
        <v>0</v>
      </c>
      <c r="U213">
        <v>0</v>
      </c>
      <c r="V213">
        <v>291</v>
      </c>
      <c r="W213">
        <v>13</v>
      </c>
      <c r="X213">
        <v>2</v>
      </c>
      <c r="Y213">
        <v>11</v>
      </c>
      <c r="Z213">
        <v>0</v>
      </c>
      <c r="AA213">
        <v>278</v>
      </c>
      <c r="AB213">
        <v>32</v>
      </c>
      <c r="AC213">
        <v>18</v>
      </c>
      <c r="AD213">
        <v>152</v>
      </c>
      <c r="AE213">
        <v>20</v>
      </c>
      <c r="AF213">
        <v>56</v>
      </c>
      <c r="AG213">
        <v>278</v>
      </c>
    </row>
    <row r="214" spans="1:33">
      <c r="A214" t="s">
        <v>123</v>
      </c>
      <c r="B214" t="s">
        <v>110</v>
      </c>
      <c r="C214" t="str">
        <f>"101211"</f>
        <v>101211</v>
      </c>
      <c r="D214" t="s">
        <v>122</v>
      </c>
      <c r="E214">
        <v>1</v>
      </c>
      <c r="F214">
        <v>1441</v>
      </c>
      <c r="G214">
        <v>1096</v>
      </c>
      <c r="H214">
        <v>502</v>
      </c>
      <c r="I214">
        <v>594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594</v>
      </c>
      <c r="T214">
        <v>0</v>
      </c>
      <c r="U214">
        <v>0</v>
      </c>
      <c r="V214">
        <v>594</v>
      </c>
      <c r="W214">
        <v>31</v>
      </c>
      <c r="X214">
        <v>5</v>
      </c>
      <c r="Y214">
        <v>26</v>
      </c>
      <c r="Z214">
        <v>0</v>
      </c>
      <c r="AA214">
        <v>563</v>
      </c>
      <c r="AB214">
        <v>34</v>
      </c>
      <c r="AC214">
        <v>34</v>
      </c>
      <c r="AD214">
        <v>290</v>
      </c>
      <c r="AE214">
        <v>91</v>
      </c>
      <c r="AF214">
        <v>114</v>
      </c>
      <c r="AG214">
        <v>563</v>
      </c>
    </row>
    <row r="215" spans="1:33">
      <c r="A215" t="s">
        <v>121</v>
      </c>
      <c r="B215" t="s">
        <v>110</v>
      </c>
      <c r="C215" t="str">
        <f>"101211"</f>
        <v>101211</v>
      </c>
      <c r="D215" t="s">
        <v>120</v>
      </c>
      <c r="E215">
        <v>2</v>
      </c>
      <c r="F215">
        <v>1474</v>
      </c>
      <c r="G215">
        <v>1110</v>
      </c>
      <c r="H215">
        <v>384</v>
      </c>
      <c r="I215">
        <v>726</v>
      </c>
      <c r="J215">
        <v>1</v>
      </c>
      <c r="K215">
        <v>13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726</v>
      </c>
      <c r="T215">
        <v>0</v>
      </c>
      <c r="U215">
        <v>0</v>
      </c>
      <c r="V215">
        <v>726</v>
      </c>
      <c r="W215">
        <v>24</v>
      </c>
      <c r="X215">
        <v>3</v>
      </c>
      <c r="Y215">
        <v>21</v>
      </c>
      <c r="Z215">
        <v>0</v>
      </c>
      <c r="AA215">
        <v>702</v>
      </c>
      <c r="AB215">
        <v>56</v>
      </c>
      <c r="AC215">
        <v>76</v>
      </c>
      <c r="AD215">
        <v>350</v>
      </c>
      <c r="AE215">
        <v>95</v>
      </c>
      <c r="AF215">
        <v>125</v>
      </c>
      <c r="AG215">
        <v>702</v>
      </c>
    </row>
    <row r="216" spans="1:33">
      <c r="A216" t="s">
        <v>119</v>
      </c>
      <c r="B216" t="s">
        <v>110</v>
      </c>
      <c r="C216" t="str">
        <f>"101211"</f>
        <v>101211</v>
      </c>
      <c r="D216" t="s">
        <v>118</v>
      </c>
      <c r="E216">
        <v>3</v>
      </c>
      <c r="F216">
        <v>1179</v>
      </c>
      <c r="G216">
        <v>897</v>
      </c>
      <c r="H216">
        <v>477</v>
      </c>
      <c r="I216">
        <v>420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420</v>
      </c>
      <c r="T216">
        <v>0</v>
      </c>
      <c r="U216">
        <v>0</v>
      </c>
      <c r="V216">
        <v>420</v>
      </c>
      <c r="W216">
        <v>32</v>
      </c>
      <c r="X216">
        <v>7</v>
      </c>
      <c r="Y216">
        <v>25</v>
      </c>
      <c r="Z216">
        <v>0</v>
      </c>
      <c r="AA216">
        <v>388</v>
      </c>
      <c r="AB216">
        <v>28</v>
      </c>
      <c r="AC216">
        <v>16</v>
      </c>
      <c r="AD216">
        <v>189</v>
      </c>
      <c r="AE216">
        <v>50</v>
      </c>
      <c r="AF216">
        <v>105</v>
      </c>
      <c r="AG216">
        <v>388</v>
      </c>
    </row>
    <row r="217" spans="1:33">
      <c r="A217" t="s">
        <v>117</v>
      </c>
      <c r="B217" t="s">
        <v>110</v>
      </c>
      <c r="C217" t="str">
        <f>"101211"</f>
        <v>101211</v>
      </c>
      <c r="D217" t="s">
        <v>116</v>
      </c>
      <c r="E217">
        <v>4</v>
      </c>
      <c r="F217">
        <v>815</v>
      </c>
      <c r="G217">
        <v>620</v>
      </c>
      <c r="H217">
        <v>326</v>
      </c>
      <c r="I217">
        <v>294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294</v>
      </c>
      <c r="T217">
        <v>0</v>
      </c>
      <c r="U217">
        <v>0</v>
      </c>
      <c r="V217">
        <v>294</v>
      </c>
      <c r="W217">
        <v>12</v>
      </c>
      <c r="X217">
        <v>6</v>
      </c>
      <c r="Y217">
        <v>6</v>
      </c>
      <c r="Z217">
        <v>0</v>
      </c>
      <c r="AA217">
        <v>282</v>
      </c>
      <c r="AB217">
        <v>13</v>
      </c>
      <c r="AC217">
        <v>23</v>
      </c>
      <c r="AD217">
        <v>155</v>
      </c>
      <c r="AE217">
        <v>41</v>
      </c>
      <c r="AF217">
        <v>50</v>
      </c>
      <c r="AG217">
        <v>282</v>
      </c>
    </row>
    <row r="218" spans="1:33">
      <c r="A218" t="s">
        <v>115</v>
      </c>
      <c r="B218" t="s">
        <v>110</v>
      </c>
      <c r="C218" t="str">
        <f>"101211"</f>
        <v>101211</v>
      </c>
      <c r="D218" t="s">
        <v>114</v>
      </c>
      <c r="E218">
        <v>5</v>
      </c>
      <c r="F218">
        <v>1106</v>
      </c>
      <c r="G218">
        <v>849</v>
      </c>
      <c r="H218">
        <v>266</v>
      </c>
      <c r="I218">
        <v>583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583</v>
      </c>
      <c r="T218">
        <v>0</v>
      </c>
      <c r="U218">
        <v>0</v>
      </c>
      <c r="V218">
        <v>583</v>
      </c>
      <c r="W218">
        <v>36</v>
      </c>
      <c r="X218">
        <v>8</v>
      </c>
      <c r="Y218">
        <v>28</v>
      </c>
      <c r="Z218">
        <v>0</v>
      </c>
      <c r="AA218">
        <v>547</v>
      </c>
      <c r="AB218">
        <v>54</v>
      </c>
      <c r="AC218">
        <v>58</v>
      </c>
      <c r="AD218">
        <v>226</v>
      </c>
      <c r="AE218">
        <v>98</v>
      </c>
      <c r="AF218">
        <v>111</v>
      </c>
      <c r="AG218">
        <v>547</v>
      </c>
    </row>
    <row r="219" spans="1:33">
      <c r="A219" t="s">
        <v>113</v>
      </c>
      <c r="B219" t="s">
        <v>110</v>
      </c>
      <c r="C219" t="str">
        <f>"101211"</f>
        <v>101211</v>
      </c>
      <c r="D219" t="s">
        <v>112</v>
      </c>
      <c r="E219">
        <v>6</v>
      </c>
      <c r="F219">
        <v>19</v>
      </c>
      <c r="G219">
        <v>22</v>
      </c>
      <c r="H219">
        <v>19</v>
      </c>
      <c r="I219">
        <v>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3</v>
      </c>
      <c r="T219">
        <v>0</v>
      </c>
      <c r="U219">
        <v>0</v>
      </c>
      <c r="V219">
        <v>3</v>
      </c>
      <c r="W219">
        <v>0</v>
      </c>
      <c r="X219">
        <v>0</v>
      </c>
      <c r="Y219">
        <v>0</v>
      </c>
      <c r="Z219">
        <v>0</v>
      </c>
      <c r="AA219">
        <v>3</v>
      </c>
      <c r="AB219">
        <v>0</v>
      </c>
      <c r="AC219">
        <v>0</v>
      </c>
      <c r="AD219">
        <v>3</v>
      </c>
      <c r="AE219">
        <v>0</v>
      </c>
      <c r="AF219">
        <v>0</v>
      </c>
      <c r="AG219">
        <v>3</v>
      </c>
    </row>
    <row r="220" spans="1:33">
      <c r="A220" t="s">
        <v>111</v>
      </c>
      <c r="B220" t="s">
        <v>110</v>
      </c>
      <c r="C220" t="str">
        <f>"101211"</f>
        <v>101211</v>
      </c>
      <c r="D220" t="s">
        <v>109</v>
      </c>
      <c r="E220">
        <v>7</v>
      </c>
      <c r="F220">
        <v>58</v>
      </c>
      <c r="G220">
        <v>60</v>
      </c>
      <c r="H220">
        <v>56</v>
      </c>
      <c r="I220">
        <v>4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4</v>
      </c>
      <c r="T220">
        <v>0</v>
      </c>
      <c r="U220">
        <v>0</v>
      </c>
      <c r="V220">
        <v>4</v>
      </c>
      <c r="W220">
        <v>0</v>
      </c>
      <c r="X220">
        <v>0</v>
      </c>
      <c r="Y220">
        <v>0</v>
      </c>
      <c r="Z220">
        <v>0</v>
      </c>
      <c r="AA220">
        <v>4</v>
      </c>
      <c r="AB220">
        <v>3</v>
      </c>
      <c r="AC220">
        <v>1</v>
      </c>
      <c r="AD220">
        <v>0</v>
      </c>
      <c r="AE220">
        <v>0</v>
      </c>
      <c r="AF220">
        <v>0</v>
      </c>
      <c r="AG220">
        <v>4</v>
      </c>
    </row>
    <row r="221" spans="1:33">
      <c r="A221" t="s">
        <v>108</v>
      </c>
      <c r="B221" t="s">
        <v>102</v>
      </c>
      <c r="C221" t="str">
        <f>"101212"</f>
        <v>101212</v>
      </c>
      <c r="D221" t="s">
        <v>101</v>
      </c>
      <c r="E221">
        <v>1</v>
      </c>
      <c r="F221">
        <v>586</v>
      </c>
      <c r="G221">
        <v>450</v>
      </c>
      <c r="H221">
        <v>198</v>
      </c>
      <c r="I221">
        <v>252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252</v>
      </c>
      <c r="T221">
        <v>0</v>
      </c>
      <c r="U221">
        <v>0</v>
      </c>
      <c r="V221">
        <v>252</v>
      </c>
      <c r="W221">
        <v>14</v>
      </c>
      <c r="X221">
        <v>1</v>
      </c>
      <c r="Y221">
        <v>13</v>
      </c>
      <c r="Z221">
        <v>0</v>
      </c>
      <c r="AA221">
        <v>238</v>
      </c>
      <c r="AB221">
        <v>35</v>
      </c>
      <c r="AC221">
        <v>23</v>
      </c>
      <c r="AD221">
        <v>75</v>
      </c>
      <c r="AE221">
        <v>42</v>
      </c>
      <c r="AF221">
        <v>63</v>
      </c>
      <c r="AG221">
        <v>238</v>
      </c>
    </row>
    <row r="222" spans="1:33">
      <c r="A222" t="s">
        <v>107</v>
      </c>
      <c r="B222" t="s">
        <v>102</v>
      </c>
      <c r="C222" t="str">
        <f>"101212"</f>
        <v>101212</v>
      </c>
      <c r="D222" t="s">
        <v>101</v>
      </c>
      <c r="E222">
        <v>2</v>
      </c>
      <c r="F222">
        <v>679</v>
      </c>
      <c r="G222">
        <v>520</v>
      </c>
      <c r="H222">
        <v>178</v>
      </c>
      <c r="I222">
        <v>342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342</v>
      </c>
      <c r="T222">
        <v>0</v>
      </c>
      <c r="U222">
        <v>0</v>
      </c>
      <c r="V222">
        <v>342</v>
      </c>
      <c r="W222">
        <v>11</v>
      </c>
      <c r="X222">
        <v>0</v>
      </c>
      <c r="Y222">
        <v>5</v>
      </c>
      <c r="Z222">
        <v>0</v>
      </c>
      <c r="AA222">
        <v>331</v>
      </c>
      <c r="AB222">
        <v>28</v>
      </c>
      <c r="AC222">
        <v>29</v>
      </c>
      <c r="AD222">
        <v>179</v>
      </c>
      <c r="AE222">
        <v>32</v>
      </c>
      <c r="AF222">
        <v>63</v>
      </c>
      <c r="AG222">
        <v>331</v>
      </c>
    </row>
    <row r="223" spans="1:33">
      <c r="A223" t="s">
        <v>106</v>
      </c>
      <c r="B223" t="s">
        <v>102</v>
      </c>
      <c r="C223" t="str">
        <f>"101212"</f>
        <v>101212</v>
      </c>
      <c r="D223" t="s">
        <v>101</v>
      </c>
      <c r="E223">
        <v>3</v>
      </c>
      <c r="F223">
        <v>677</v>
      </c>
      <c r="G223">
        <v>520</v>
      </c>
      <c r="H223">
        <v>238</v>
      </c>
      <c r="I223">
        <v>282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282</v>
      </c>
      <c r="T223">
        <v>0</v>
      </c>
      <c r="U223">
        <v>0</v>
      </c>
      <c r="V223">
        <v>282</v>
      </c>
      <c r="W223">
        <v>11</v>
      </c>
      <c r="X223">
        <v>1</v>
      </c>
      <c r="Y223">
        <v>10</v>
      </c>
      <c r="Z223">
        <v>0</v>
      </c>
      <c r="AA223">
        <v>271</v>
      </c>
      <c r="AB223">
        <v>30</v>
      </c>
      <c r="AC223">
        <v>30</v>
      </c>
      <c r="AD223">
        <v>112</v>
      </c>
      <c r="AE223">
        <v>46</v>
      </c>
      <c r="AF223">
        <v>53</v>
      </c>
      <c r="AG223">
        <v>271</v>
      </c>
    </row>
    <row r="224" spans="1:33">
      <c r="A224" t="s">
        <v>105</v>
      </c>
      <c r="B224" t="s">
        <v>102</v>
      </c>
      <c r="C224" t="str">
        <f>"101212"</f>
        <v>101212</v>
      </c>
      <c r="D224" t="s">
        <v>101</v>
      </c>
      <c r="E224">
        <v>4</v>
      </c>
      <c r="F224">
        <v>932</v>
      </c>
      <c r="G224">
        <v>710</v>
      </c>
      <c r="H224">
        <v>350</v>
      </c>
      <c r="I224">
        <v>360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360</v>
      </c>
      <c r="T224">
        <v>0</v>
      </c>
      <c r="U224">
        <v>0</v>
      </c>
      <c r="V224">
        <v>360</v>
      </c>
      <c r="W224">
        <v>19</v>
      </c>
      <c r="X224">
        <v>4</v>
      </c>
      <c r="Y224">
        <v>15</v>
      </c>
      <c r="Z224">
        <v>0</v>
      </c>
      <c r="AA224">
        <v>341</v>
      </c>
      <c r="AB224">
        <v>41</v>
      </c>
      <c r="AC224">
        <v>64</v>
      </c>
      <c r="AD224">
        <v>140</v>
      </c>
      <c r="AE224">
        <v>61</v>
      </c>
      <c r="AF224">
        <v>35</v>
      </c>
      <c r="AG224">
        <v>341</v>
      </c>
    </row>
    <row r="225" spans="1:33">
      <c r="A225" t="s">
        <v>104</v>
      </c>
      <c r="B225" t="s">
        <v>102</v>
      </c>
      <c r="C225" t="str">
        <f>"101212"</f>
        <v>101212</v>
      </c>
      <c r="D225" t="s">
        <v>101</v>
      </c>
      <c r="E225">
        <v>5</v>
      </c>
      <c r="F225">
        <v>676</v>
      </c>
      <c r="G225">
        <v>510</v>
      </c>
      <c r="H225">
        <v>200</v>
      </c>
      <c r="I225">
        <v>310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310</v>
      </c>
      <c r="T225">
        <v>0</v>
      </c>
      <c r="U225">
        <v>0</v>
      </c>
      <c r="V225">
        <v>310</v>
      </c>
      <c r="W225">
        <v>21</v>
      </c>
      <c r="X225">
        <v>2</v>
      </c>
      <c r="Y225">
        <v>19</v>
      </c>
      <c r="Z225">
        <v>0</v>
      </c>
      <c r="AA225">
        <v>289</v>
      </c>
      <c r="AB225">
        <v>28</v>
      </c>
      <c r="AC225">
        <v>35</v>
      </c>
      <c r="AD225">
        <v>136</v>
      </c>
      <c r="AE225">
        <v>49</v>
      </c>
      <c r="AF225">
        <v>41</v>
      </c>
      <c r="AG225">
        <v>289</v>
      </c>
    </row>
    <row r="226" spans="1:33">
      <c r="A226" t="s">
        <v>103</v>
      </c>
      <c r="B226" t="s">
        <v>102</v>
      </c>
      <c r="C226" t="str">
        <f>"101212"</f>
        <v>101212</v>
      </c>
      <c r="D226" t="s">
        <v>101</v>
      </c>
      <c r="E226">
        <v>6</v>
      </c>
      <c r="F226">
        <v>976</v>
      </c>
      <c r="G226">
        <v>750</v>
      </c>
      <c r="H226">
        <v>280</v>
      </c>
      <c r="I226">
        <v>470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470</v>
      </c>
      <c r="T226">
        <v>0</v>
      </c>
      <c r="U226">
        <v>0</v>
      </c>
      <c r="V226">
        <v>470</v>
      </c>
      <c r="W226">
        <v>17</v>
      </c>
      <c r="X226">
        <v>0</v>
      </c>
      <c r="Y226">
        <v>15</v>
      </c>
      <c r="Z226">
        <v>0</v>
      </c>
      <c r="AA226">
        <v>453</v>
      </c>
      <c r="AB226">
        <v>44</v>
      </c>
      <c r="AC226">
        <v>36</v>
      </c>
      <c r="AD226">
        <v>214</v>
      </c>
      <c r="AE226">
        <v>108</v>
      </c>
      <c r="AF226">
        <v>51</v>
      </c>
      <c r="AG226">
        <v>453</v>
      </c>
    </row>
    <row r="227" spans="1:33">
      <c r="A227" t="s">
        <v>100</v>
      </c>
      <c r="B227" t="s">
        <v>91</v>
      </c>
      <c r="C227" t="str">
        <f>"101213"</f>
        <v>101213</v>
      </c>
      <c r="D227" t="s">
        <v>89</v>
      </c>
      <c r="E227">
        <v>1</v>
      </c>
      <c r="F227">
        <v>802</v>
      </c>
      <c r="G227">
        <v>600</v>
      </c>
      <c r="H227">
        <v>302</v>
      </c>
      <c r="I227">
        <v>298</v>
      </c>
      <c r="J227">
        <v>0</v>
      </c>
      <c r="K227">
        <v>9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298</v>
      </c>
      <c r="T227">
        <v>0</v>
      </c>
      <c r="U227">
        <v>0</v>
      </c>
      <c r="V227">
        <v>298</v>
      </c>
      <c r="W227">
        <v>12</v>
      </c>
      <c r="X227">
        <v>6</v>
      </c>
      <c r="Y227">
        <v>6</v>
      </c>
      <c r="Z227">
        <v>0</v>
      </c>
      <c r="AA227">
        <v>286</v>
      </c>
      <c r="AB227">
        <v>30</v>
      </c>
      <c r="AC227">
        <v>34</v>
      </c>
      <c r="AD227">
        <v>104</v>
      </c>
      <c r="AE227">
        <v>37</v>
      </c>
      <c r="AF227">
        <v>81</v>
      </c>
      <c r="AG227">
        <v>286</v>
      </c>
    </row>
    <row r="228" spans="1:33">
      <c r="A228" t="s">
        <v>99</v>
      </c>
      <c r="B228" t="s">
        <v>91</v>
      </c>
      <c r="C228" t="str">
        <f>"101213"</f>
        <v>101213</v>
      </c>
      <c r="D228" t="s">
        <v>98</v>
      </c>
      <c r="E228">
        <v>2</v>
      </c>
      <c r="F228">
        <v>574</v>
      </c>
      <c r="G228">
        <v>440</v>
      </c>
      <c r="H228">
        <v>198</v>
      </c>
      <c r="I228">
        <v>242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242</v>
      </c>
      <c r="T228">
        <v>0</v>
      </c>
      <c r="U228">
        <v>0</v>
      </c>
      <c r="V228">
        <v>242</v>
      </c>
      <c r="W228">
        <v>7</v>
      </c>
      <c r="X228">
        <v>3</v>
      </c>
      <c r="Y228">
        <v>4</v>
      </c>
      <c r="Z228">
        <v>0</v>
      </c>
      <c r="AA228">
        <v>235</v>
      </c>
      <c r="AB228">
        <v>11</v>
      </c>
      <c r="AC228">
        <v>14</v>
      </c>
      <c r="AD228">
        <v>96</v>
      </c>
      <c r="AE228">
        <v>20</v>
      </c>
      <c r="AF228">
        <v>94</v>
      </c>
      <c r="AG228">
        <v>235</v>
      </c>
    </row>
    <row r="229" spans="1:33">
      <c r="A229" t="s">
        <v>97</v>
      </c>
      <c r="B229" t="s">
        <v>91</v>
      </c>
      <c r="C229" t="str">
        <f>"101213"</f>
        <v>101213</v>
      </c>
      <c r="D229" t="s">
        <v>96</v>
      </c>
      <c r="E229">
        <v>3</v>
      </c>
      <c r="F229">
        <v>432</v>
      </c>
      <c r="G229">
        <v>330</v>
      </c>
      <c r="H229">
        <v>201</v>
      </c>
      <c r="I229">
        <v>129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129</v>
      </c>
      <c r="T229">
        <v>0</v>
      </c>
      <c r="U229">
        <v>0</v>
      </c>
      <c r="V229">
        <v>129</v>
      </c>
      <c r="W229">
        <v>5</v>
      </c>
      <c r="X229">
        <v>1</v>
      </c>
      <c r="Y229">
        <v>4</v>
      </c>
      <c r="Z229">
        <v>0</v>
      </c>
      <c r="AA229">
        <v>124</v>
      </c>
      <c r="AB229">
        <v>7</v>
      </c>
      <c r="AC229">
        <v>17</v>
      </c>
      <c r="AD229">
        <v>51</v>
      </c>
      <c r="AE229">
        <v>10</v>
      </c>
      <c r="AF229">
        <v>39</v>
      </c>
      <c r="AG229">
        <v>124</v>
      </c>
    </row>
    <row r="230" spans="1:33">
      <c r="A230" t="s">
        <v>95</v>
      </c>
      <c r="B230" t="s">
        <v>91</v>
      </c>
      <c r="C230" t="str">
        <f>"101213"</f>
        <v>101213</v>
      </c>
      <c r="D230" t="s">
        <v>94</v>
      </c>
      <c r="E230">
        <v>4</v>
      </c>
      <c r="F230">
        <v>892</v>
      </c>
      <c r="G230">
        <v>680</v>
      </c>
      <c r="H230">
        <v>336</v>
      </c>
      <c r="I230">
        <v>344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344</v>
      </c>
      <c r="T230">
        <v>0</v>
      </c>
      <c r="U230">
        <v>0</v>
      </c>
      <c r="V230">
        <v>344</v>
      </c>
      <c r="W230">
        <v>27</v>
      </c>
      <c r="X230">
        <v>8</v>
      </c>
      <c r="Y230">
        <v>19</v>
      </c>
      <c r="Z230">
        <v>0</v>
      </c>
      <c r="AA230">
        <v>317</v>
      </c>
      <c r="AB230">
        <v>25</v>
      </c>
      <c r="AC230">
        <v>48</v>
      </c>
      <c r="AD230">
        <v>131</v>
      </c>
      <c r="AE230">
        <v>50</v>
      </c>
      <c r="AF230">
        <v>63</v>
      </c>
      <c r="AG230">
        <v>317</v>
      </c>
    </row>
    <row r="231" spans="1:33">
      <c r="A231" t="s">
        <v>93</v>
      </c>
      <c r="B231" t="s">
        <v>91</v>
      </c>
      <c r="C231" t="str">
        <f>"101213"</f>
        <v>101213</v>
      </c>
      <c r="D231" t="s">
        <v>89</v>
      </c>
      <c r="E231">
        <v>5</v>
      </c>
      <c r="F231">
        <v>688</v>
      </c>
      <c r="G231">
        <v>530</v>
      </c>
      <c r="H231">
        <v>252</v>
      </c>
      <c r="I231">
        <v>278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278</v>
      </c>
      <c r="T231">
        <v>0</v>
      </c>
      <c r="U231">
        <v>0</v>
      </c>
      <c r="V231">
        <v>278</v>
      </c>
      <c r="W231">
        <v>22</v>
      </c>
      <c r="X231">
        <v>3</v>
      </c>
      <c r="Y231">
        <v>19</v>
      </c>
      <c r="Z231">
        <v>0</v>
      </c>
      <c r="AA231">
        <v>256</v>
      </c>
      <c r="AB231">
        <v>13</v>
      </c>
      <c r="AC231">
        <v>23</v>
      </c>
      <c r="AD231">
        <v>124</v>
      </c>
      <c r="AE231">
        <v>20</v>
      </c>
      <c r="AF231">
        <v>76</v>
      </c>
      <c r="AG231">
        <v>256</v>
      </c>
    </row>
    <row r="232" spans="1:33">
      <c r="A232" t="s">
        <v>92</v>
      </c>
      <c r="B232" t="s">
        <v>91</v>
      </c>
      <c r="C232" t="str">
        <f>"101213"</f>
        <v>101213</v>
      </c>
      <c r="D232" t="s">
        <v>89</v>
      </c>
      <c r="E232">
        <v>6</v>
      </c>
      <c r="F232">
        <v>529</v>
      </c>
      <c r="G232">
        <v>410</v>
      </c>
      <c r="H232">
        <v>220</v>
      </c>
      <c r="I232">
        <v>190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190</v>
      </c>
      <c r="T232">
        <v>0</v>
      </c>
      <c r="U232">
        <v>0</v>
      </c>
      <c r="V232">
        <v>190</v>
      </c>
      <c r="W232">
        <v>13</v>
      </c>
      <c r="X232">
        <v>1</v>
      </c>
      <c r="Y232">
        <v>12</v>
      </c>
      <c r="Z232">
        <v>0</v>
      </c>
      <c r="AA232">
        <v>177</v>
      </c>
      <c r="AB232">
        <v>19</v>
      </c>
      <c r="AC232">
        <v>27</v>
      </c>
      <c r="AD232">
        <v>68</v>
      </c>
      <c r="AE232">
        <v>23</v>
      </c>
      <c r="AF232">
        <v>40</v>
      </c>
      <c r="AG232">
        <v>177</v>
      </c>
    </row>
    <row r="233" spans="1:33">
      <c r="A233" t="s">
        <v>90</v>
      </c>
      <c r="B233" t="s">
        <v>83</v>
      </c>
      <c r="C233" t="str">
        <f>"101214"</f>
        <v>101214</v>
      </c>
      <c r="D233" t="s">
        <v>89</v>
      </c>
      <c r="E233">
        <v>1</v>
      </c>
      <c r="F233">
        <v>1340</v>
      </c>
      <c r="G233">
        <v>1010</v>
      </c>
      <c r="H233">
        <v>487</v>
      </c>
      <c r="I233">
        <v>523</v>
      </c>
      <c r="J233">
        <v>1</v>
      </c>
      <c r="K233">
        <v>9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523</v>
      </c>
      <c r="T233">
        <v>0</v>
      </c>
      <c r="U233">
        <v>0</v>
      </c>
      <c r="V233">
        <v>523</v>
      </c>
      <c r="W233">
        <v>28</v>
      </c>
      <c r="X233">
        <v>9</v>
      </c>
      <c r="Y233">
        <v>19</v>
      </c>
      <c r="Z233">
        <v>0</v>
      </c>
      <c r="AA233">
        <v>495</v>
      </c>
      <c r="AB233">
        <v>54</v>
      </c>
      <c r="AC233">
        <v>66</v>
      </c>
      <c r="AD233">
        <v>190</v>
      </c>
      <c r="AE233">
        <v>85</v>
      </c>
      <c r="AF233">
        <v>100</v>
      </c>
      <c r="AG233">
        <v>495</v>
      </c>
    </row>
    <row r="234" spans="1:33">
      <c r="A234" t="s">
        <v>88</v>
      </c>
      <c r="B234" t="s">
        <v>83</v>
      </c>
      <c r="C234" t="str">
        <f>"101214"</f>
        <v>101214</v>
      </c>
      <c r="D234" t="s">
        <v>87</v>
      </c>
      <c r="E234">
        <v>2</v>
      </c>
      <c r="F234">
        <v>891</v>
      </c>
      <c r="G234">
        <v>680</v>
      </c>
      <c r="H234">
        <v>324</v>
      </c>
      <c r="I234">
        <v>356</v>
      </c>
      <c r="J234">
        <v>0</v>
      </c>
      <c r="K234">
        <v>6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356</v>
      </c>
      <c r="T234">
        <v>0</v>
      </c>
      <c r="U234">
        <v>0</v>
      </c>
      <c r="V234">
        <v>356</v>
      </c>
      <c r="W234">
        <v>16</v>
      </c>
      <c r="X234">
        <v>1</v>
      </c>
      <c r="Y234">
        <v>15</v>
      </c>
      <c r="Z234">
        <v>0</v>
      </c>
      <c r="AA234">
        <v>340</v>
      </c>
      <c r="AB234">
        <v>38</v>
      </c>
      <c r="AC234">
        <v>39</v>
      </c>
      <c r="AD234">
        <v>176</v>
      </c>
      <c r="AE234">
        <v>41</v>
      </c>
      <c r="AF234">
        <v>46</v>
      </c>
      <c r="AG234">
        <v>340</v>
      </c>
    </row>
    <row r="235" spans="1:33">
      <c r="A235" t="s">
        <v>86</v>
      </c>
      <c r="B235" t="s">
        <v>83</v>
      </c>
      <c r="C235" t="str">
        <f>"101214"</f>
        <v>101214</v>
      </c>
      <c r="D235" t="s">
        <v>85</v>
      </c>
      <c r="E235">
        <v>3</v>
      </c>
      <c r="F235">
        <v>1178</v>
      </c>
      <c r="G235">
        <v>890</v>
      </c>
      <c r="H235">
        <v>453</v>
      </c>
      <c r="I235">
        <v>437</v>
      </c>
      <c r="J235">
        <v>1</v>
      </c>
      <c r="K235">
        <v>8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437</v>
      </c>
      <c r="T235">
        <v>0</v>
      </c>
      <c r="U235">
        <v>0</v>
      </c>
      <c r="V235">
        <v>437</v>
      </c>
      <c r="W235">
        <v>17</v>
      </c>
      <c r="X235">
        <v>1</v>
      </c>
      <c r="Y235">
        <v>16</v>
      </c>
      <c r="Z235">
        <v>0</v>
      </c>
      <c r="AA235">
        <v>420</v>
      </c>
      <c r="AB235">
        <v>47</v>
      </c>
      <c r="AC235">
        <v>68</v>
      </c>
      <c r="AD235">
        <v>186</v>
      </c>
      <c r="AE235">
        <v>65</v>
      </c>
      <c r="AF235">
        <v>54</v>
      </c>
      <c r="AG235">
        <v>420</v>
      </c>
    </row>
    <row r="236" spans="1:33">
      <c r="A236" t="s">
        <v>84</v>
      </c>
      <c r="B236" t="s">
        <v>83</v>
      </c>
      <c r="C236" t="str">
        <f>"101214"</f>
        <v>101214</v>
      </c>
      <c r="D236" t="s">
        <v>82</v>
      </c>
      <c r="E236">
        <v>4</v>
      </c>
      <c r="F236">
        <v>1080</v>
      </c>
      <c r="G236">
        <v>810</v>
      </c>
      <c r="H236">
        <v>363</v>
      </c>
      <c r="I236">
        <v>447</v>
      </c>
      <c r="J236">
        <v>0</v>
      </c>
      <c r="K236">
        <v>6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446</v>
      </c>
      <c r="T236">
        <v>0</v>
      </c>
      <c r="U236">
        <v>0</v>
      </c>
      <c r="V236">
        <v>446</v>
      </c>
      <c r="W236">
        <v>14</v>
      </c>
      <c r="X236">
        <v>1</v>
      </c>
      <c r="Y236">
        <v>13</v>
      </c>
      <c r="Z236">
        <v>0</v>
      </c>
      <c r="AA236">
        <v>432</v>
      </c>
      <c r="AB236">
        <v>42</v>
      </c>
      <c r="AC236">
        <v>29</v>
      </c>
      <c r="AD236">
        <v>242</v>
      </c>
      <c r="AE236">
        <v>60</v>
      </c>
      <c r="AF236">
        <v>59</v>
      </c>
      <c r="AG236">
        <v>432</v>
      </c>
    </row>
    <row r="237" spans="1:33">
      <c r="A237" t="s">
        <v>81</v>
      </c>
      <c r="B237" t="s">
        <v>1</v>
      </c>
      <c r="C237" t="str">
        <f>"106201"</f>
        <v>106201</v>
      </c>
      <c r="D237" t="s">
        <v>80</v>
      </c>
      <c r="E237">
        <v>1</v>
      </c>
      <c r="F237">
        <v>1142</v>
      </c>
      <c r="G237">
        <v>874</v>
      </c>
      <c r="H237">
        <v>238</v>
      </c>
      <c r="I237">
        <v>636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636</v>
      </c>
      <c r="T237">
        <v>0</v>
      </c>
      <c r="U237">
        <v>0</v>
      </c>
      <c r="V237">
        <v>636</v>
      </c>
      <c r="W237">
        <v>24</v>
      </c>
      <c r="X237">
        <v>2</v>
      </c>
      <c r="Y237">
        <v>18</v>
      </c>
      <c r="Z237">
        <v>0</v>
      </c>
      <c r="AA237">
        <v>612</v>
      </c>
      <c r="AB237">
        <v>92</v>
      </c>
      <c r="AC237">
        <v>75</v>
      </c>
      <c r="AD237">
        <v>270</v>
      </c>
      <c r="AE237">
        <v>105</v>
      </c>
      <c r="AF237">
        <v>70</v>
      </c>
      <c r="AG237">
        <v>612</v>
      </c>
    </row>
    <row r="238" spans="1:33">
      <c r="A238" t="s">
        <v>79</v>
      </c>
      <c r="B238" t="s">
        <v>1</v>
      </c>
      <c r="C238" t="str">
        <f>"106201"</f>
        <v>106201</v>
      </c>
      <c r="D238" t="s">
        <v>78</v>
      </c>
      <c r="E238">
        <v>2</v>
      </c>
      <c r="F238">
        <v>1099</v>
      </c>
      <c r="G238">
        <v>839</v>
      </c>
      <c r="H238">
        <v>229</v>
      </c>
      <c r="I238">
        <v>610</v>
      </c>
      <c r="J238">
        <v>0</v>
      </c>
      <c r="K238">
        <v>3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610</v>
      </c>
      <c r="T238">
        <v>0</v>
      </c>
      <c r="U238">
        <v>0</v>
      </c>
      <c r="V238">
        <v>610</v>
      </c>
      <c r="W238">
        <v>18</v>
      </c>
      <c r="X238">
        <v>5</v>
      </c>
      <c r="Y238">
        <v>13</v>
      </c>
      <c r="Z238">
        <v>0</v>
      </c>
      <c r="AA238">
        <v>592</v>
      </c>
      <c r="AB238">
        <v>52</v>
      </c>
      <c r="AC238">
        <v>59</v>
      </c>
      <c r="AD238">
        <v>285</v>
      </c>
      <c r="AE238">
        <v>110</v>
      </c>
      <c r="AF238">
        <v>86</v>
      </c>
      <c r="AG238">
        <v>592</v>
      </c>
    </row>
    <row r="239" spans="1:33">
      <c r="A239" t="s">
        <v>77</v>
      </c>
      <c r="B239" t="s">
        <v>1</v>
      </c>
      <c r="C239" t="str">
        <f>"106201"</f>
        <v>106201</v>
      </c>
      <c r="D239" t="s">
        <v>76</v>
      </c>
      <c r="E239">
        <v>3</v>
      </c>
      <c r="F239">
        <v>1670</v>
      </c>
      <c r="G239">
        <v>1298</v>
      </c>
      <c r="H239">
        <v>484</v>
      </c>
      <c r="I239">
        <v>814</v>
      </c>
      <c r="J239">
        <v>1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814</v>
      </c>
      <c r="T239">
        <v>0</v>
      </c>
      <c r="U239">
        <v>0</v>
      </c>
      <c r="V239">
        <v>814</v>
      </c>
      <c r="W239">
        <v>42</v>
      </c>
      <c r="X239">
        <v>18</v>
      </c>
      <c r="Y239">
        <v>24</v>
      </c>
      <c r="Z239">
        <v>0</v>
      </c>
      <c r="AA239">
        <v>772</v>
      </c>
      <c r="AB239">
        <v>103</v>
      </c>
      <c r="AC239">
        <v>114</v>
      </c>
      <c r="AD239">
        <v>297</v>
      </c>
      <c r="AE239">
        <v>143</v>
      </c>
      <c r="AF239">
        <v>115</v>
      </c>
      <c r="AG239">
        <v>772</v>
      </c>
    </row>
    <row r="240" spans="1:33">
      <c r="A240" t="s">
        <v>75</v>
      </c>
      <c r="B240" t="s">
        <v>1</v>
      </c>
      <c r="C240" t="str">
        <f>"106201"</f>
        <v>106201</v>
      </c>
      <c r="D240" t="s">
        <v>74</v>
      </c>
      <c r="E240">
        <v>4</v>
      </c>
      <c r="F240">
        <v>1615</v>
      </c>
      <c r="G240">
        <v>1237</v>
      </c>
      <c r="H240">
        <v>557</v>
      </c>
      <c r="I240">
        <v>680</v>
      </c>
      <c r="J240">
        <v>0</v>
      </c>
      <c r="K240">
        <v>9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679</v>
      </c>
      <c r="T240">
        <v>0</v>
      </c>
      <c r="U240">
        <v>0</v>
      </c>
      <c r="V240">
        <v>679</v>
      </c>
      <c r="W240">
        <v>23</v>
      </c>
      <c r="X240">
        <v>7</v>
      </c>
      <c r="Y240">
        <v>16</v>
      </c>
      <c r="Z240">
        <v>0</v>
      </c>
      <c r="AA240">
        <v>656</v>
      </c>
      <c r="AB240">
        <v>72</v>
      </c>
      <c r="AC240">
        <v>92</v>
      </c>
      <c r="AD240">
        <v>272</v>
      </c>
      <c r="AE240">
        <v>143</v>
      </c>
      <c r="AF240">
        <v>77</v>
      </c>
      <c r="AG240">
        <v>656</v>
      </c>
    </row>
    <row r="241" spans="1:33">
      <c r="A241" t="s">
        <v>73</v>
      </c>
      <c r="B241" t="s">
        <v>1</v>
      </c>
      <c r="C241" t="str">
        <f>"106201"</f>
        <v>106201</v>
      </c>
      <c r="D241" t="s">
        <v>72</v>
      </c>
      <c r="E241">
        <v>5</v>
      </c>
      <c r="F241">
        <v>880</v>
      </c>
      <c r="G241">
        <v>668</v>
      </c>
      <c r="H241">
        <v>309</v>
      </c>
      <c r="I241">
        <v>359</v>
      </c>
      <c r="J241">
        <v>0</v>
      </c>
      <c r="K241">
        <v>3</v>
      </c>
      <c r="L241">
        <v>13</v>
      </c>
      <c r="M241">
        <v>11</v>
      </c>
      <c r="N241">
        <v>0</v>
      </c>
      <c r="O241">
        <v>0</v>
      </c>
      <c r="P241">
        <v>0</v>
      </c>
      <c r="Q241">
        <v>0</v>
      </c>
      <c r="R241">
        <v>11</v>
      </c>
      <c r="S241">
        <v>370</v>
      </c>
      <c r="T241">
        <v>11</v>
      </c>
      <c r="U241">
        <v>0</v>
      </c>
      <c r="V241">
        <v>370</v>
      </c>
      <c r="W241">
        <v>17</v>
      </c>
      <c r="X241">
        <v>5</v>
      </c>
      <c r="Y241">
        <v>12</v>
      </c>
      <c r="Z241">
        <v>0</v>
      </c>
      <c r="AA241">
        <v>353</v>
      </c>
      <c r="AB241">
        <v>54</v>
      </c>
      <c r="AC241">
        <v>45</v>
      </c>
      <c r="AD241">
        <v>138</v>
      </c>
      <c r="AE241">
        <v>63</v>
      </c>
      <c r="AF241">
        <v>53</v>
      </c>
      <c r="AG241">
        <v>353</v>
      </c>
    </row>
    <row r="242" spans="1:33">
      <c r="A242" t="s">
        <v>71</v>
      </c>
      <c r="B242" t="s">
        <v>1</v>
      </c>
      <c r="C242" t="str">
        <f>"106201"</f>
        <v>106201</v>
      </c>
      <c r="D242" t="s">
        <v>70</v>
      </c>
      <c r="E242">
        <v>6</v>
      </c>
      <c r="F242">
        <v>1550</v>
      </c>
      <c r="G242">
        <v>1197</v>
      </c>
      <c r="H242">
        <v>362</v>
      </c>
      <c r="I242">
        <v>835</v>
      </c>
      <c r="J242">
        <v>0</v>
      </c>
      <c r="K242">
        <v>4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835</v>
      </c>
      <c r="T242">
        <v>0</v>
      </c>
      <c r="U242">
        <v>0</v>
      </c>
      <c r="V242">
        <v>835</v>
      </c>
      <c r="W242">
        <v>26</v>
      </c>
      <c r="X242">
        <v>2</v>
      </c>
      <c r="Y242">
        <v>24</v>
      </c>
      <c r="Z242">
        <v>0</v>
      </c>
      <c r="AA242">
        <v>809</v>
      </c>
      <c r="AB242">
        <v>98</v>
      </c>
      <c r="AC242">
        <v>130</v>
      </c>
      <c r="AD242">
        <v>299</v>
      </c>
      <c r="AE242">
        <v>161</v>
      </c>
      <c r="AF242">
        <v>121</v>
      </c>
      <c r="AG242">
        <v>809</v>
      </c>
    </row>
    <row r="243" spans="1:33">
      <c r="A243" t="s">
        <v>69</v>
      </c>
      <c r="B243" t="s">
        <v>1</v>
      </c>
      <c r="C243" t="str">
        <f>"106201"</f>
        <v>106201</v>
      </c>
      <c r="D243" t="s">
        <v>68</v>
      </c>
      <c r="E243">
        <v>7</v>
      </c>
      <c r="F243">
        <v>1638</v>
      </c>
      <c r="G243">
        <v>1252</v>
      </c>
      <c r="H243">
        <v>492</v>
      </c>
      <c r="I243">
        <v>760</v>
      </c>
      <c r="J243">
        <v>1</v>
      </c>
      <c r="K243">
        <v>4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760</v>
      </c>
      <c r="T243">
        <v>0</v>
      </c>
      <c r="U243">
        <v>0</v>
      </c>
      <c r="V243">
        <v>760</v>
      </c>
      <c r="W243">
        <v>50</v>
      </c>
      <c r="X243">
        <v>13</v>
      </c>
      <c r="Y243">
        <v>37</v>
      </c>
      <c r="Z243">
        <v>0</v>
      </c>
      <c r="AA243">
        <v>710</v>
      </c>
      <c r="AB243">
        <v>117</v>
      </c>
      <c r="AC243">
        <v>113</v>
      </c>
      <c r="AD243">
        <v>292</v>
      </c>
      <c r="AE243">
        <v>91</v>
      </c>
      <c r="AF243">
        <v>97</v>
      </c>
      <c r="AG243">
        <v>710</v>
      </c>
    </row>
    <row r="244" spans="1:33">
      <c r="A244" t="s">
        <v>67</v>
      </c>
      <c r="B244" t="s">
        <v>1</v>
      </c>
      <c r="C244" t="str">
        <f>"106201"</f>
        <v>106201</v>
      </c>
      <c r="D244" t="s">
        <v>53</v>
      </c>
      <c r="E244">
        <v>8</v>
      </c>
      <c r="F244">
        <v>975</v>
      </c>
      <c r="G244">
        <v>740</v>
      </c>
      <c r="H244">
        <v>427</v>
      </c>
      <c r="I244">
        <v>313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313</v>
      </c>
      <c r="T244">
        <v>0</v>
      </c>
      <c r="U244">
        <v>0</v>
      </c>
      <c r="V244">
        <v>313</v>
      </c>
      <c r="W244">
        <v>8</v>
      </c>
      <c r="X244">
        <v>4</v>
      </c>
      <c r="Y244">
        <v>4</v>
      </c>
      <c r="Z244">
        <v>0</v>
      </c>
      <c r="AA244">
        <v>305</v>
      </c>
      <c r="AB244">
        <v>29</v>
      </c>
      <c r="AC244">
        <v>31</v>
      </c>
      <c r="AD244">
        <v>152</v>
      </c>
      <c r="AE244">
        <v>54</v>
      </c>
      <c r="AF244">
        <v>39</v>
      </c>
      <c r="AG244">
        <v>305</v>
      </c>
    </row>
    <row r="245" spans="1:33">
      <c r="A245" t="s">
        <v>66</v>
      </c>
      <c r="B245" t="s">
        <v>1</v>
      </c>
      <c r="C245" t="str">
        <f>"106201"</f>
        <v>106201</v>
      </c>
      <c r="D245" t="s">
        <v>65</v>
      </c>
      <c r="E245">
        <v>9</v>
      </c>
      <c r="F245">
        <v>854</v>
      </c>
      <c r="G245">
        <v>650</v>
      </c>
      <c r="H245">
        <v>350</v>
      </c>
      <c r="I245">
        <v>300</v>
      </c>
      <c r="J245">
        <v>2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300</v>
      </c>
      <c r="T245">
        <v>0</v>
      </c>
      <c r="U245">
        <v>0</v>
      </c>
      <c r="V245">
        <v>300</v>
      </c>
      <c r="W245">
        <v>13</v>
      </c>
      <c r="X245">
        <v>6</v>
      </c>
      <c r="Y245">
        <v>7</v>
      </c>
      <c r="Z245">
        <v>0</v>
      </c>
      <c r="AA245">
        <v>287</v>
      </c>
      <c r="AB245">
        <v>44</v>
      </c>
      <c r="AC245">
        <v>40</v>
      </c>
      <c r="AD245">
        <v>133</v>
      </c>
      <c r="AE245">
        <v>38</v>
      </c>
      <c r="AF245">
        <v>32</v>
      </c>
      <c r="AG245">
        <v>287</v>
      </c>
    </row>
    <row r="246" spans="1:33">
      <c r="A246" t="s">
        <v>64</v>
      </c>
      <c r="B246" t="s">
        <v>1</v>
      </c>
      <c r="C246" t="str">
        <f>"106201"</f>
        <v>106201</v>
      </c>
      <c r="D246" t="s">
        <v>63</v>
      </c>
      <c r="E246">
        <v>10</v>
      </c>
      <c r="F246">
        <v>1212</v>
      </c>
      <c r="G246">
        <v>942</v>
      </c>
      <c r="H246">
        <v>296</v>
      </c>
      <c r="I246">
        <v>646</v>
      </c>
      <c r="J246">
        <v>1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646</v>
      </c>
      <c r="T246">
        <v>0</v>
      </c>
      <c r="U246">
        <v>0</v>
      </c>
      <c r="V246">
        <v>646</v>
      </c>
      <c r="W246">
        <v>30</v>
      </c>
      <c r="X246">
        <v>6</v>
      </c>
      <c r="Y246">
        <v>24</v>
      </c>
      <c r="Z246">
        <v>0</v>
      </c>
      <c r="AA246">
        <v>616</v>
      </c>
      <c r="AB246">
        <v>98</v>
      </c>
      <c r="AC246">
        <v>119</v>
      </c>
      <c r="AD246">
        <v>219</v>
      </c>
      <c r="AE246">
        <v>96</v>
      </c>
      <c r="AF246">
        <v>84</v>
      </c>
      <c r="AG246">
        <v>616</v>
      </c>
    </row>
    <row r="247" spans="1:33">
      <c r="A247" t="s">
        <v>62</v>
      </c>
      <c r="B247" t="s">
        <v>1</v>
      </c>
      <c r="C247" t="str">
        <f>"106201"</f>
        <v>106201</v>
      </c>
      <c r="D247" t="s">
        <v>61</v>
      </c>
      <c r="E247">
        <v>11</v>
      </c>
      <c r="F247">
        <v>1701</v>
      </c>
      <c r="G247">
        <v>1310</v>
      </c>
      <c r="H247">
        <v>462</v>
      </c>
      <c r="I247">
        <v>848</v>
      </c>
      <c r="J247">
        <v>1</v>
      </c>
      <c r="K247">
        <v>7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848</v>
      </c>
      <c r="T247">
        <v>0</v>
      </c>
      <c r="U247">
        <v>0</v>
      </c>
      <c r="V247">
        <v>848</v>
      </c>
      <c r="W247">
        <v>36</v>
      </c>
      <c r="X247">
        <v>6</v>
      </c>
      <c r="Y247">
        <v>16</v>
      </c>
      <c r="Z247">
        <v>0</v>
      </c>
      <c r="AA247">
        <v>812</v>
      </c>
      <c r="AB247">
        <v>83</v>
      </c>
      <c r="AC247">
        <v>153</v>
      </c>
      <c r="AD247">
        <v>331</v>
      </c>
      <c r="AE247">
        <v>133</v>
      </c>
      <c r="AF247">
        <v>112</v>
      </c>
      <c r="AG247">
        <v>812</v>
      </c>
    </row>
    <row r="248" spans="1:33">
      <c r="A248" t="s">
        <v>60</v>
      </c>
      <c r="B248" t="s">
        <v>1</v>
      </c>
      <c r="C248" t="str">
        <f>"106201"</f>
        <v>106201</v>
      </c>
      <c r="D248" t="s">
        <v>59</v>
      </c>
      <c r="E248">
        <v>12</v>
      </c>
      <c r="F248">
        <v>1931</v>
      </c>
      <c r="G248">
        <v>1470</v>
      </c>
      <c r="H248">
        <v>437</v>
      </c>
      <c r="I248">
        <v>1033</v>
      </c>
      <c r="J248">
        <v>1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1033</v>
      </c>
      <c r="T248">
        <v>0</v>
      </c>
      <c r="U248">
        <v>0</v>
      </c>
      <c r="V248">
        <v>1033</v>
      </c>
      <c r="W248">
        <v>32</v>
      </c>
      <c r="X248">
        <v>8</v>
      </c>
      <c r="Y248">
        <v>24</v>
      </c>
      <c r="Z248">
        <v>0</v>
      </c>
      <c r="AA248">
        <v>1001</v>
      </c>
      <c r="AB248">
        <v>125</v>
      </c>
      <c r="AC248">
        <v>152</v>
      </c>
      <c r="AD248">
        <v>362</v>
      </c>
      <c r="AE248">
        <v>212</v>
      </c>
      <c r="AF248">
        <v>150</v>
      </c>
      <c r="AG248">
        <v>1001</v>
      </c>
    </row>
    <row r="249" spans="1:33">
      <c r="A249" t="s">
        <v>58</v>
      </c>
      <c r="B249" t="s">
        <v>1</v>
      </c>
      <c r="C249" t="str">
        <f>"106201"</f>
        <v>106201</v>
      </c>
      <c r="D249" t="s">
        <v>57</v>
      </c>
      <c r="E249">
        <v>13</v>
      </c>
      <c r="F249">
        <v>1922</v>
      </c>
      <c r="G249">
        <v>1482</v>
      </c>
      <c r="H249">
        <v>590</v>
      </c>
      <c r="I249">
        <v>892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892</v>
      </c>
      <c r="T249">
        <v>0</v>
      </c>
      <c r="U249">
        <v>0</v>
      </c>
      <c r="V249">
        <v>892</v>
      </c>
      <c r="W249">
        <v>34</v>
      </c>
      <c r="X249">
        <v>13</v>
      </c>
      <c r="Y249">
        <v>21</v>
      </c>
      <c r="Z249">
        <v>0</v>
      </c>
      <c r="AA249">
        <v>858</v>
      </c>
      <c r="AB249">
        <v>103</v>
      </c>
      <c r="AC249">
        <v>131</v>
      </c>
      <c r="AD249">
        <v>324</v>
      </c>
      <c r="AE249">
        <v>166</v>
      </c>
      <c r="AF249">
        <v>134</v>
      </c>
      <c r="AG249">
        <v>858</v>
      </c>
    </row>
    <row r="250" spans="1:33">
      <c r="A250" t="s">
        <v>56</v>
      </c>
      <c r="B250" t="s">
        <v>1</v>
      </c>
      <c r="C250" t="str">
        <f>"106201"</f>
        <v>106201</v>
      </c>
      <c r="D250" t="s">
        <v>55</v>
      </c>
      <c r="E250">
        <v>14</v>
      </c>
      <c r="F250">
        <v>1129</v>
      </c>
      <c r="G250">
        <v>882</v>
      </c>
      <c r="H250">
        <v>235</v>
      </c>
      <c r="I250">
        <v>647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647</v>
      </c>
      <c r="T250">
        <v>0</v>
      </c>
      <c r="U250">
        <v>0</v>
      </c>
      <c r="V250">
        <v>647</v>
      </c>
      <c r="W250">
        <v>15</v>
      </c>
      <c r="X250">
        <v>5</v>
      </c>
      <c r="Y250">
        <v>10</v>
      </c>
      <c r="Z250">
        <v>0</v>
      </c>
      <c r="AA250">
        <v>632</v>
      </c>
      <c r="AB250">
        <v>88</v>
      </c>
      <c r="AC250">
        <v>76</v>
      </c>
      <c r="AD250">
        <v>287</v>
      </c>
      <c r="AE250">
        <v>112</v>
      </c>
      <c r="AF250">
        <v>69</v>
      </c>
      <c r="AG250">
        <v>632</v>
      </c>
    </row>
    <row r="251" spans="1:33">
      <c r="A251" t="s">
        <v>54</v>
      </c>
      <c r="B251" t="s">
        <v>1</v>
      </c>
      <c r="C251" t="str">
        <f>"106201"</f>
        <v>106201</v>
      </c>
      <c r="D251" t="s">
        <v>53</v>
      </c>
      <c r="E251">
        <v>15</v>
      </c>
      <c r="F251">
        <v>1946</v>
      </c>
      <c r="G251">
        <v>1489</v>
      </c>
      <c r="H251">
        <v>289</v>
      </c>
      <c r="I251">
        <v>1199</v>
      </c>
      <c r="J251">
        <v>1</v>
      </c>
      <c r="K251">
        <v>6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1198</v>
      </c>
      <c r="T251">
        <v>0</v>
      </c>
      <c r="U251">
        <v>0</v>
      </c>
      <c r="V251">
        <v>1198</v>
      </c>
      <c r="W251">
        <v>42</v>
      </c>
      <c r="X251">
        <v>8</v>
      </c>
      <c r="Y251">
        <v>31</v>
      </c>
      <c r="Z251">
        <v>0</v>
      </c>
      <c r="AA251">
        <v>1156</v>
      </c>
      <c r="AB251">
        <v>134</v>
      </c>
      <c r="AC251">
        <v>143</v>
      </c>
      <c r="AD251">
        <v>469</v>
      </c>
      <c r="AE251">
        <v>219</v>
      </c>
      <c r="AF251">
        <v>191</v>
      </c>
      <c r="AG251">
        <v>1156</v>
      </c>
    </row>
    <row r="252" spans="1:33">
      <c r="A252" t="s">
        <v>52</v>
      </c>
      <c r="B252" t="s">
        <v>1</v>
      </c>
      <c r="C252" t="str">
        <f>"106201"</f>
        <v>106201</v>
      </c>
      <c r="D252" t="s">
        <v>51</v>
      </c>
      <c r="E252">
        <v>16</v>
      </c>
      <c r="F252">
        <v>1482</v>
      </c>
      <c r="G252">
        <v>1142</v>
      </c>
      <c r="H252">
        <v>257</v>
      </c>
      <c r="I252">
        <v>885</v>
      </c>
      <c r="J252">
        <v>0</v>
      </c>
      <c r="K252">
        <v>3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885</v>
      </c>
      <c r="T252">
        <v>0</v>
      </c>
      <c r="U252">
        <v>0</v>
      </c>
      <c r="V252">
        <v>885</v>
      </c>
      <c r="W252">
        <v>38</v>
      </c>
      <c r="X252">
        <v>9</v>
      </c>
      <c r="Y252">
        <v>29</v>
      </c>
      <c r="Z252">
        <v>0</v>
      </c>
      <c r="AA252">
        <v>847</v>
      </c>
      <c r="AB252">
        <v>90</v>
      </c>
      <c r="AC252">
        <v>104</v>
      </c>
      <c r="AD252">
        <v>377</v>
      </c>
      <c r="AE252">
        <v>158</v>
      </c>
      <c r="AF252">
        <v>118</v>
      </c>
      <c r="AG252">
        <v>847</v>
      </c>
    </row>
    <row r="253" spans="1:33">
      <c r="A253" t="s">
        <v>50</v>
      </c>
      <c r="B253" t="s">
        <v>1</v>
      </c>
      <c r="C253" t="str">
        <f>"106201"</f>
        <v>106201</v>
      </c>
      <c r="D253" t="s">
        <v>49</v>
      </c>
      <c r="E253">
        <v>17</v>
      </c>
      <c r="F253">
        <v>1594</v>
      </c>
      <c r="G253">
        <v>1215</v>
      </c>
      <c r="H253">
        <v>460</v>
      </c>
      <c r="I253">
        <v>755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752</v>
      </c>
      <c r="T253">
        <v>0</v>
      </c>
      <c r="U253">
        <v>0</v>
      </c>
      <c r="V253">
        <v>752</v>
      </c>
      <c r="W253">
        <v>20</v>
      </c>
      <c r="X253">
        <v>16</v>
      </c>
      <c r="Y253">
        <v>4</v>
      </c>
      <c r="Z253">
        <v>0</v>
      </c>
      <c r="AA253">
        <v>732</v>
      </c>
      <c r="AB253">
        <v>71</v>
      </c>
      <c r="AC253">
        <v>127</v>
      </c>
      <c r="AD253">
        <v>320</v>
      </c>
      <c r="AE253">
        <v>120</v>
      </c>
      <c r="AF253">
        <v>94</v>
      </c>
      <c r="AG253">
        <v>732</v>
      </c>
    </row>
    <row r="254" spans="1:33">
      <c r="A254" t="s">
        <v>48</v>
      </c>
      <c r="B254" t="s">
        <v>1</v>
      </c>
      <c r="C254" t="str">
        <f>"106201"</f>
        <v>106201</v>
      </c>
      <c r="D254" t="s">
        <v>47</v>
      </c>
      <c r="E254">
        <v>18</v>
      </c>
      <c r="F254">
        <v>788</v>
      </c>
      <c r="G254">
        <v>610</v>
      </c>
      <c r="H254">
        <v>226</v>
      </c>
      <c r="I254">
        <v>384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383</v>
      </c>
      <c r="T254">
        <v>0</v>
      </c>
      <c r="U254">
        <v>0</v>
      </c>
      <c r="V254">
        <v>383</v>
      </c>
      <c r="W254">
        <v>16</v>
      </c>
      <c r="X254">
        <v>6</v>
      </c>
      <c r="Y254">
        <v>10</v>
      </c>
      <c r="Z254">
        <v>0</v>
      </c>
      <c r="AA254">
        <v>367</v>
      </c>
      <c r="AB254">
        <v>42</v>
      </c>
      <c r="AC254">
        <v>65</v>
      </c>
      <c r="AD254">
        <v>140</v>
      </c>
      <c r="AE254">
        <v>67</v>
      </c>
      <c r="AF254">
        <v>53</v>
      </c>
      <c r="AG254">
        <v>367</v>
      </c>
    </row>
    <row r="255" spans="1:33">
      <c r="A255" t="s">
        <v>46</v>
      </c>
      <c r="B255" t="s">
        <v>1</v>
      </c>
      <c r="C255" t="str">
        <f>"106201"</f>
        <v>106201</v>
      </c>
      <c r="D255" t="s">
        <v>45</v>
      </c>
      <c r="E255">
        <v>19</v>
      </c>
      <c r="F255">
        <v>1676</v>
      </c>
      <c r="G255">
        <v>1277</v>
      </c>
      <c r="H255">
        <v>278</v>
      </c>
      <c r="I255">
        <v>999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998</v>
      </c>
      <c r="T255">
        <v>0</v>
      </c>
      <c r="U255">
        <v>0</v>
      </c>
      <c r="V255">
        <v>998</v>
      </c>
      <c r="W255">
        <v>30</v>
      </c>
      <c r="X255">
        <v>10</v>
      </c>
      <c r="Y255">
        <v>20</v>
      </c>
      <c r="Z255">
        <v>0</v>
      </c>
      <c r="AA255">
        <v>968</v>
      </c>
      <c r="AB255">
        <v>105</v>
      </c>
      <c r="AC255">
        <v>149</v>
      </c>
      <c r="AD255">
        <v>397</v>
      </c>
      <c r="AE255">
        <v>174</v>
      </c>
      <c r="AF255">
        <v>143</v>
      </c>
      <c r="AG255">
        <v>968</v>
      </c>
    </row>
    <row r="256" spans="1:33">
      <c r="A256" t="s">
        <v>44</v>
      </c>
      <c r="B256" t="s">
        <v>1</v>
      </c>
      <c r="C256" t="str">
        <f>"106201"</f>
        <v>106201</v>
      </c>
      <c r="D256" t="s">
        <v>43</v>
      </c>
      <c r="E256">
        <v>20</v>
      </c>
      <c r="F256">
        <v>1703</v>
      </c>
      <c r="G256">
        <v>1297</v>
      </c>
      <c r="H256">
        <v>343</v>
      </c>
      <c r="I256">
        <v>954</v>
      </c>
      <c r="J256">
        <v>2</v>
      </c>
      <c r="K256">
        <v>4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954</v>
      </c>
      <c r="T256">
        <v>0</v>
      </c>
      <c r="U256">
        <v>0</v>
      </c>
      <c r="V256">
        <v>954</v>
      </c>
      <c r="W256">
        <v>42</v>
      </c>
      <c r="X256">
        <v>14</v>
      </c>
      <c r="Y256">
        <v>28</v>
      </c>
      <c r="Z256">
        <v>0</v>
      </c>
      <c r="AA256">
        <v>912</v>
      </c>
      <c r="AB256">
        <v>84</v>
      </c>
      <c r="AC256">
        <v>174</v>
      </c>
      <c r="AD256">
        <v>354</v>
      </c>
      <c r="AE256">
        <v>176</v>
      </c>
      <c r="AF256">
        <v>124</v>
      </c>
      <c r="AG256">
        <v>912</v>
      </c>
    </row>
    <row r="257" spans="1:33">
      <c r="A257" t="s">
        <v>42</v>
      </c>
      <c r="B257" t="s">
        <v>1</v>
      </c>
      <c r="C257" t="str">
        <f>"106201"</f>
        <v>106201</v>
      </c>
      <c r="D257" t="s">
        <v>41</v>
      </c>
      <c r="E257">
        <v>21</v>
      </c>
      <c r="F257">
        <v>1940</v>
      </c>
      <c r="G257">
        <v>1484</v>
      </c>
      <c r="H257">
        <v>385</v>
      </c>
      <c r="I257">
        <v>1099</v>
      </c>
      <c r="J257">
        <v>1</v>
      </c>
      <c r="K257">
        <v>4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1099</v>
      </c>
      <c r="T257">
        <v>0</v>
      </c>
      <c r="U257">
        <v>0</v>
      </c>
      <c r="V257">
        <v>1099</v>
      </c>
      <c r="W257">
        <v>49</v>
      </c>
      <c r="X257">
        <v>13</v>
      </c>
      <c r="Y257">
        <v>36</v>
      </c>
      <c r="Z257">
        <v>0</v>
      </c>
      <c r="AA257">
        <v>1050</v>
      </c>
      <c r="AB257">
        <v>140</v>
      </c>
      <c r="AC257">
        <v>195</v>
      </c>
      <c r="AD257">
        <v>346</v>
      </c>
      <c r="AE257">
        <v>210</v>
      </c>
      <c r="AF257">
        <v>159</v>
      </c>
      <c r="AG257">
        <v>1050</v>
      </c>
    </row>
    <row r="258" spans="1:33">
      <c r="A258" t="s">
        <v>40</v>
      </c>
      <c r="B258" t="s">
        <v>1</v>
      </c>
      <c r="C258" t="str">
        <f>"106201"</f>
        <v>106201</v>
      </c>
      <c r="D258" t="s">
        <v>39</v>
      </c>
      <c r="E258">
        <v>22</v>
      </c>
      <c r="F258">
        <v>1948</v>
      </c>
      <c r="G258">
        <v>1494</v>
      </c>
      <c r="H258">
        <v>434</v>
      </c>
      <c r="I258">
        <v>1060</v>
      </c>
      <c r="J258">
        <v>3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1060</v>
      </c>
      <c r="T258">
        <v>0</v>
      </c>
      <c r="U258">
        <v>0</v>
      </c>
      <c r="V258">
        <v>1060</v>
      </c>
      <c r="W258">
        <v>33</v>
      </c>
      <c r="X258">
        <v>15</v>
      </c>
      <c r="Y258">
        <v>18</v>
      </c>
      <c r="Z258">
        <v>0</v>
      </c>
      <c r="AA258">
        <v>1027</v>
      </c>
      <c r="AB258">
        <v>123</v>
      </c>
      <c r="AC258">
        <v>216</v>
      </c>
      <c r="AD258">
        <v>361</v>
      </c>
      <c r="AE258">
        <v>186</v>
      </c>
      <c r="AF258">
        <v>141</v>
      </c>
      <c r="AG258">
        <v>1027</v>
      </c>
    </row>
    <row r="259" spans="1:33">
      <c r="A259" t="s">
        <v>38</v>
      </c>
      <c r="B259" t="s">
        <v>1</v>
      </c>
      <c r="C259" t="str">
        <f>"106201"</f>
        <v>106201</v>
      </c>
      <c r="D259" t="s">
        <v>37</v>
      </c>
      <c r="E259">
        <v>23</v>
      </c>
      <c r="F259">
        <v>1483</v>
      </c>
      <c r="G259">
        <v>1126</v>
      </c>
      <c r="H259">
        <v>232</v>
      </c>
      <c r="I259">
        <v>894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894</v>
      </c>
      <c r="T259">
        <v>0</v>
      </c>
      <c r="U259">
        <v>0</v>
      </c>
      <c r="V259">
        <v>894</v>
      </c>
      <c r="W259">
        <v>28</v>
      </c>
      <c r="X259">
        <v>3</v>
      </c>
      <c r="Y259">
        <v>25</v>
      </c>
      <c r="Z259">
        <v>0</v>
      </c>
      <c r="AA259">
        <v>866</v>
      </c>
      <c r="AB259">
        <v>102</v>
      </c>
      <c r="AC259">
        <v>170</v>
      </c>
      <c r="AD259">
        <v>290</v>
      </c>
      <c r="AE259">
        <v>171</v>
      </c>
      <c r="AF259">
        <v>133</v>
      </c>
      <c r="AG259">
        <v>866</v>
      </c>
    </row>
    <row r="260" spans="1:33">
      <c r="A260" t="s">
        <v>36</v>
      </c>
      <c r="B260" t="s">
        <v>1</v>
      </c>
      <c r="C260" t="str">
        <f>"106201"</f>
        <v>106201</v>
      </c>
      <c r="D260" t="s">
        <v>35</v>
      </c>
      <c r="E260">
        <v>24</v>
      </c>
      <c r="F260">
        <v>2171</v>
      </c>
      <c r="G260">
        <v>1677</v>
      </c>
      <c r="H260">
        <v>258</v>
      </c>
      <c r="I260">
        <v>1419</v>
      </c>
      <c r="J260">
        <v>0</v>
      </c>
      <c r="K260">
        <v>10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1419</v>
      </c>
      <c r="T260">
        <v>0</v>
      </c>
      <c r="U260">
        <v>0</v>
      </c>
      <c r="V260">
        <v>1419</v>
      </c>
      <c r="W260">
        <v>55</v>
      </c>
      <c r="X260">
        <v>24</v>
      </c>
      <c r="Y260">
        <v>31</v>
      </c>
      <c r="Z260">
        <v>0</v>
      </c>
      <c r="AA260">
        <v>1364</v>
      </c>
      <c r="AB260">
        <v>186</v>
      </c>
      <c r="AC260">
        <v>270</v>
      </c>
      <c r="AD260">
        <v>455</v>
      </c>
      <c r="AE260">
        <v>246</v>
      </c>
      <c r="AF260">
        <v>207</v>
      </c>
      <c r="AG260">
        <v>1364</v>
      </c>
    </row>
    <row r="261" spans="1:33">
      <c r="A261" t="s">
        <v>34</v>
      </c>
      <c r="B261" t="s">
        <v>1</v>
      </c>
      <c r="C261" t="str">
        <f>"106201"</f>
        <v>106201</v>
      </c>
      <c r="D261" t="s">
        <v>33</v>
      </c>
      <c r="E261">
        <v>25</v>
      </c>
      <c r="F261">
        <v>1775</v>
      </c>
      <c r="G261">
        <v>1347</v>
      </c>
      <c r="H261">
        <v>314</v>
      </c>
      <c r="I261">
        <v>1033</v>
      </c>
      <c r="J261">
        <v>1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1033</v>
      </c>
      <c r="T261">
        <v>0</v>
      </c>
      <c r="U261">
        <v>0</v>
      </c>
      <c r="V261">
        <v>1033</v>
      </c>
      <c r="W261">
        <v>46</v>
      </c>
      <c r="X261">
        <v>9</v>
      </c>
      <c r="Y261">
        <v>37</v>
      </c>
      <c r="Z261">
        <v>0</v>
      </c>
      <c r="AA261">
        <v>987</v>
      </c>
      <c r="AB261">
        <v>127</v>
      </c>
      <c r="AC261">
        <v>147</v>
      </c>
      <c r="AD261">
        <v>401</v>
      </c>
      <c r="AE261">
        <v>185</v>
      </c>
      <c r="AF261">
        <v>127</v>
      </c>
      <c r="AG261">
        <v>987</v>
      </c>
    </row>
    <row r="262" spans="1:33">
      <c r="A262" t="s">
        <v>32</v>
      </c>
      <c r="B262" t="s">
        <v>1</v>
      </c>
      <c r="C262" t="str">
        <f>"106201"</f>
        <v>106201</v>
      </c>
      <c r="D262" t="s">
        <v>31</v>
      </c>
      <c r="E262">
        <v>26</v>
      </c>
      <c r="F262">
        <v>2011</v>
      </c>
      <c r="G262">
        <v>1558</v>
      </c>
      <c r="H262">
        <v>346</v>
      </c>
      <c r="I262">
        <v>1212</v>
      </c>
      <c r="J262">
        <v>0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1212</v>
      </c>
      <c r="T262">
        <v>0</v>
      </c>
      <c r="U262">
        <v>0</v>
      </c>
      <c r="V262">
        <v>1212</v>
      </c>
      <c r="W262">
        <v>41</v>
      </c>
      <c r="X262">
        <v>15</v>
      </c>
      <c r="Y262">
        <v>26</v>
      </c>
      <c r="Z262">
        <v>0</v>
      </c>
      <c r="AA262">
        <v>1171</v>
      </c>
      <c r="AB262">
        <v>172</v>
      </c>
      <c r="AC262">
        <v>212</v>
      </c>
      <c r="AD262">
        <v>363</v>
      </c>
      <c r="AE262">
        <v>227</v>
      </c>
      <c r="AF262">
        <v>197</v>
      </c>
      <c r="AG262">
        <v>1171</v>
      </c>
    </row>
    <row r="263" spans="1:33">
      <c r="A263" t="s">
        <v>30</v>
      </c>
      <c r="B263" t="s">
        <v>1</v>
      </c>
      <c r="C263" t="str">
        <f>"106201"</f>
        <v>106201</v>
      </c>
      <c r="D263" t="s">
        <v>29</v>
      </c>
      <c r="E263">
        <v>27</v>
      </c>
      <c r="F263">
        <v>1959</v>
      </c>
      <c r="G263">
        <v>1497</v>
      </c>
      <c r="H263">
        <v>451</v>
      </c>
      <c r="I263">
        <v>1046</v>
      </c>
      <c r="J263">
        <v>0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1046</v>
      </c>
      <c r="T263">
        <v>0</v>
      </c>
      <c r="U263">
        <v>0</v>
      </c>
      <c r="V263">
        <v>1046</v>
      </c>
      <c r="W263">
        <v>33</v>
      </c>
      <c r="X263">
        <v>7</v>
      </c>
      <c r="Y263">
        <v>26</v>
      </c>
      <c r="Z263">
        <v>0</v>
      </c>
      <c r="AA263">
        <v>1013</v>
      </c>
      <c r="AB263">
        <v>143</v>
      </c>
      <c r="AC263">
        <v>153</v>
      </c>
      <c r="AD263">
        <v>380</v>
      </c>
      <c r="AE263">
        <v>175</v>
      </c>
      <c r="AF263">
        <v>162</v>
      </c>
      <c r="AG263">
        <v>1013</v>
      </c>
    </row>
    <row r="264" spans="1:33">
      <c r="A264" t="s">
        <v>28</v>
      </c>
      <c r="B264" t="s">
        <v>1</v>
      </c>
      <c r="C264" t="str">
        <f>"106201"</f>
        <v>106201</v>
      </c>
      <c r="D264" t="s">
        <v>27</v>
      </c>
      <c r="E264">
        <v>28</v>
      </c>
      <c r="F264">
        <v>2186</v>
      </c>
      <c r="G264">
        <v>1687</v>
      </c>
      <c r="H264">
        <v>431</v>
      </c>
      <c r="I264">
        <v>1256</v>
      </c>
      <c r="J264">
        <v>0</v>
      </c>
      <c r="K264">
        <v>8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1256</v>
      </c>
      <c r="T264">
        <v>0</v>
      </c>
      <c r="U264">
        <v>0</v>
      </c>
      <c r="V264">
        <v>1256</v>
      </c>
      <c r="W264">
        <v>63</v>
      </c>
      <c r="X264">
        <v>33</v>
      </c>
      <c r="Y264">
        <v>30</v>
      </c>
      <c r="Z264">
        <v>0</v>
      </c>
      <c r="AA264">
        <v>1193</v>
      </c>
      <c r="AB264">
        <v>124</v>
      </c>
      <c r="AC264">
        <v>218</v>
      </c>
      <c r="AD264">
        <v>494</v>
      </c>
      <c r="AE264">
        <v>219</v>
      </c>
      <c r="AF264">
        <v>138</v>
      </c>
      <c r="AG264">
        <v>1193</v>
      </c>
    </row>
    <row r="265" spans="1:33">
      <c r="A265" t="s">
        <v>26</v>
      </c>
      <c r="B265" t="s">
        <v>1</v>
      </c>
      <c r="C265" t="str">
        <f>"106201"</f>
        <v>106201</v>
      </c>
      <c r="D265" t="s">
        <v>25</v>
      </c>
      <c r="E265">
        <v>29</v>
      </c>
      <c r="F265">
        <v>1674</v>
      </c>
      <c r="G265">
        <v>1299</v>
      </c>
      <c r="H265">
        <v>444</v>
      </c>
      <c r="I265">
        <v>855</v>
      </c>
      <c r="J265">
        <v>1</v>
      </c>
      <c r="K265">
        <v>8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853</v>
      </c>
      <c r="T265">
        <v>0</v>
      </c>
      <c r="U265">
        <v>0</v>
      </c>
      <c r="V265">
        <v>853</v>
      </c>
      <c r="W265">
        <v>34</v>
      </c>
      <c r="X265">
        <v>11</v>
      </c>
      <c r="Y265">
        <v>16</v>
      </c>
      <c r="Z265">
        <v>0</v>
      </c>
      <c r="AA265">
        <v>819</v>
      </c>
      <c r="AB265">
        <v>112</v>
      </c>
      <c r="AC265">
        <v>105</v>
      </c>
      <c r="AD265">
        <v>353</v>
      </c>
      <c r="AE265">
        <v>133</v>
      </c>
      <c r="AF265">
        <v>116</v>
      </c>
      <c r="AG265">
        <v>819</v>
      </c>
    </row>
    <row r="266" spans="1:33">
      <c r="A266" t="s">
        <v>24</v>
      </c>
      <c r="B266" t="s">
        <v>1</v>
      </c>
      <c r="C266" t="str">
        <f>"106201"</f>
        <v>106201</v>
      </c>
      <c r="D266" t="s">
        <v>23</v>
      </c>
      <c r="E266">
        <v>30</v>
      </c>
      <c r="F266">
        <v>2081</v>
      </c>
      <c r="G266">
        <v>1605</v>
      </c>
      <c r="H266">
        <v>398</v>
      </c>
      <c r="I266">
        <v>1207</v>
      </c>
      <c r="J266">
        <v>0</v>
      </c>
      <c r="K266">
        <v>4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1207</v>
      </c>
      <c r="T266">
        <v>0</v>
      </c>
      <c r="U266">
        <v>0</v>
      </c>
      <c r="V266">
        <v>1207</v>
      </c>
      <c r="W266">
        <v>33</v>
      </c>
      <c r="X266">
        <v>12</v>
      </c>
      <c r="Y266">
        <v>21</v>
      </c>
      <c r="Z266">
        <v>0</v>
      </c>
      <c r="AA266">
        <v>1174</v>
      </c>
      <c r="AB266">
        <v>150</v>
      </c>
      <c r="AC266">
        <v>205</v>
      </c>
      <c r="AD266">
        <v>417</v>
      </c>
      <c r="AE266">
        <v>231</v>
      </c>
      <c r="AF266">
        <v>171</v>
      </c>
      <c r="AG266">
        <v>1174</v>
      </c>
    </row>
    <row r="267" spans="1:33">
      <c r="A267" t="s">
        <v>22</v>
      </c>
      <c r="B267" t="s">
        <v>1</v>
      </c>
      <c r="C267" t="str">
        <f>"106201"</f>
        <v>106201</v>
      </c>
      <c r="D267" t="s">
        <v>21</v>
      </c>
      <c r="E267">
        <v>31</v>
      </c>
      <c r="F267">
        <v>1408</v>
      </c>
      <c r="G267">
        <v>1110</v>
      </c>
      <c r="H267">
        <v>286</v>
      </c>
      <c r="I267">
        <v>824</v>
      </c>
      <c r="J267">
        <v>1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824</v>
      </c>
      <c r="T267">
        <v>0</v>
      </c>
      <c r="U267">
        <v>0</v>
      </c>
      <c r="V267">
        <v>824</v>
      </c>
      <c r="W267">
        <v>28</v>
      </c>
      <c r="X267">
        <v>22</v>
      </c>
      <c r="Y267">
        <v>5</v>
      </c>
      <c r="Z267">
        <v>0</v>
      </c>
      <c r="AA267">
        <v>796</v>
      </c>
      <c r="AB267">
        <v>117</v>
      </c>
      <c r="AC267">
        <v>145</v>
      </c>
      <c r="AD267">
        <v>281</v>
      </c>
      <c r="AE267">
        <v>159</v>
      </c>
      <c r="AF267">
        <v>94</v>
      </c>
      <c r="AG267">
        <v>796</v>
      </c>
    </row>
    <row r="268" spans="1:33">
      <c r="A268" t="s">
        <v>20</v>
      </c>
      <c r="B268" t="s">
        <v>1</v>
      </c>
      <c r="C268" t="str">
        <f>"106201"</f>
        <v>106201</v>
      </c>
      <c r="D268" t="s">
        <v>19</v>
      </c>
      <c r="E268">
        <v>32</v>
      </c>
      <c r="F268">
        <v>1539</v>
      </c>
      <c r="G268">
        <v>1187</v>
      </c>
      <c r="H268">
        <v>502</v>
      </c>
      <c r="I268">
        <v>685</v>
      </c>
      <c r="J268">
        <v>1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685</v>
      </c>
      <c r="T268">
        <v>0</v>
      </c>
      <c r="U268">
        <v>0</v>
      </c>
      <c r="V268">
        <v>685</v>
      </c>
      <c r="W268">
        <v>19</v>
      </c>
      <c r="X268">
        <v>6</v>
      </c>
      <c r="Y268">
        <v>13</v>
      </c>
      <c r="Z268">
        <v>0</v>
      </c>
      <c r="AA268">
        <v>666</v>
      </c>
      <c r="AB268">
        <v>73</v>
      </c>
      <c r="AC268">
        <v>126</v>
      </c>
      <c r="AD268">
        <v>257</v>
      </c>
      <c r="AE268">
        <v>99</v>
      </c>
      <c r="AF268">
        <v>111</v>
      </c>
      <c r="AG268">
        <v>666</v>
      </c>
    </row>
    <row r="269" spans="1:33">
      <c r="A269" t="s">
        <v>18</v>
      </c>
      <c r="B269" t="s">
        <v>1</v>
      </c>
      <c r="C269" t="str">
        <f>"106201"</f>
        <v>106201</v>
      </c>
      <c r="D269" t="s">
        <v>17</v>
      </c>
      <c r="E269">
        <v>33</v>
      </c>
      <c r="F269">
        <v>2351</v>
      </c>
      <c r="G269">
        <v>1767</v>
      </c>
      <c r="H269">
        <v>337</v>
      </c>
      <c r="I269">
        <v>1430</v>
      </c>
      <c r="J269">
        <v>1</v>
      </c>
      <c r="K269">
        <v>7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1430</v>
      </c>
      <c r="T269">
        <v>0</v>
      </c>
      <c r="U269">
        <v>0</v>
      </c>
      <c r="V269">
        <v>1430</v>
      </c>
      <c r="W269">
        <v>46</v>
      </c>
      <c r="X269">
        <v>10</v>
      </c>
      <c r="Y269">
        <v>36</v>
      </c>
      <c r="Z269">
        <v>0</v>
      </c>
      <c r="AA269">
        <v>1384</v>
      </c>
      <c r="AB269">
        <v>148</v>
      </c>
      <c r="AC269">
        <v>207</v>
      </c>
      <c r="AD269">
        <v>621</v>
      </c>
      <c r="AE269">
        <v>235</v>
      </c>
      <c r="AF269">
        <v>173</v>
      </c>
      <c r="AG269">
        <v>1384</v>
      </c>
    </row>
    <row r="270" spans="1:33">
      <c r="A270" t="s">
        <v>16</v>
      </c>
      <c r="B270" t="s">
        <v>1</v>
      </c>
      <c r="C270" t="str">
        <f>"106201"</f>
        <v>106201</v>
      </c>
      <c r="D270" t="s">
        <v>15</v>
      </c>
      <c r="E270">
        <v>34</v>
      </c>
      <c r="F270">
        <v>1953</v>
      </c>
      <c r="G270">
        <v>1577</v>
      </c>
      <c r="H270">
        <v>374</v>
      </c>
      <c r="I270">
        <v>1203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1203</v>
      </c>
      <c r="T270">
        <v>0</v>
      </c>
      <c r="U270">
        <v>0</v>
      </c>
      <c r="V270">
        <v>1203</v>
      </c>
      <c r="W270">
        <v>39</v>
      </c>
      <c r="X270">
        <v>16</v>
      </c>
      <c r="Y270">
        <v>23</v>
      </c>
      <c r="Z270">
        <v>0</v>
      </c>
      <c r="AA270">
        <v>1164</v>
      </c>
      <c r="AB270">
        <v>132</v>
      </c>
      <c r="AC270">
        <v>177</v>
      </c>
      <c r="AD270">
        <v>440</v>
      </c>
      <c r="AE270">
        <v>241</v>
      </c>
      <c r="AF270">
        <v>174</v>
      </c>
      <c r="AG270">
        <v>1164</v>
      </c>
    </row>
    <row r="271" spans="1:33">
      <c r="A271" t="s">
        <v>14</v>
      </c>
      <c r="B271" t="s">
        <v>1</v>
      </c>
      <c r="C271" t="str">
        <f>"106201"</f>
        <v>106201</v>
      </c>
      <c r="D271" t="s">
        <v>13</v>
      </c>
      <c r="E271">
        <v>35</v>
      </c>
      <c r="F271">
        <v>1513</v>
      </c>
      <c r="G271">
        <v>1147</v>
      </c>
      <c r="H271">
        <v>349</v>
      </c>
      <c r="I271">
        <v>798</v>
      </c>
      <c r="J271">
        <v>0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798</v>
      </c>
      <c r="T271">
        <v>0</v>
      </c>
      <c r="U271">
        <v>0</v>
      </c>
      <c r="V271">
        <v>798</v>
      </c>
      <c r="W271">
        <v>40</v>
      </c>
      <c r="X271">
        <v>7</v>
      </c>
      <c r="Y271">
        <v>33</v>
      </c>
      <c r="Z271">
        <v>0</v>
      </c>
      <c r="AA271">
        <v>758</v>
      </c>
      <c r="AB271">
        <v>120</v>
      </c>
      <c r="AC271">
        <v>150</v>
      </c>
      <c r="AD271">
        <v>279</v>
      </c>
      <c r="AE271">
        <v>113</v>
      </c>
      <c r="AF271">
        <v>96</v>
      </c>
      <c r="AG271">
        <v>758</v>
      </c>
    </row>
    <row r="272" spans="1:33">
      <c r="A272" t="s">
        <v>12</v>
      </c>
      <c r="B272" t="s">
        <v>1</v>
      </c>
      <c r="C272" t="str">
        <f>"106201"</f>
        <v>106201</v>
      </c>
      <c r="D272" t="s">
        <v>11</v>
      </c>
      <c r="E272">
        <v>36</v>
      </c>
      <c r="F272">
        <v>1664</v>
      </c>
      <c r="G272">
        <v>1264</v>
      </c>
      <c r="H272">
        <v>353</v>
      </c>
      <c r="I272">
        <v>911</v>
      </c>
      <c r="J272">
        <v>2</v>
      </c>
      <c r="K272">
        <v>6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911</v>
      </c>
      <c r="T272">
        <v>0</v>
      </c>
      <c r="U272">
        <v>0</v>
      </c>
      <c r="V272">
        <v>911</v>
      </c>
      <c r="W272">
        <v>37</v>
      </c>
      <c r="X272">
        <v>9</v>
      </c>
      <c r="Y272">
        <v>28</v>
      </c>
      <c r="Z272">
        <v>0</v>
      </c>
      <c r="AA272">
        <v>874</v>
      </c>
      <c r="AB272">
        <v>98</v>
      </c>
      <c r="AC272">
        <v>155</v>
      </c>
      <c r="AD272">
        <v>365</v>
      </c>
      <c r="AE272">
        <v>138</v>
      </c>
      <c r="AF272">
        <v>118</v>
      </c>
      <c r="AG272">
        <v>874</v>
      </c>
    </row>
    <row r="273" spans="1:33">
      <c r="A273" t="s">
        <v>10</v>
      </c>
      <c r="B273" t="s">
        <v>1</v>
      </c>
      <c r="C273" t="str">
        <f>"106201"</f>
        <v>106201</v>
      </c>
      <c r="D273" t="s">
        <v>9</v>
      </c>
      <c r="E273">
        <v>37</v>
      </c>
      <c r="F273">
        <v>1281</v>
      </c>
      <c r="G273">
        <v>994</v>
      </c>
      <c r="H273">
        <v>265</v>
      </c>
      <c r="I273">
        <v>729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729</v>
      </c>
      <c r="T273">
        <v>0</v>
      </c>
      <c r="U273">
        <v>0</v>
      </c>
      <c r="V273">
        <v>729</v>
      </c>
      <c r="W273">
        <v>33</v>
      </c>
      <c r="X273">
        <v>9</v>
      </c>
      <c r="Y273">
        <v>24</v>
      </c>
      <c r="Z273">
        <v>0</v>
      </c>
      <c r="AA273">
        <v>696</v>
      </c>
      <c r="AB273">
        <v>100</v>
      </c>
      <c r="AC273">
        <v>84</v>
      </c>
      <c r="AD273">
        <v>310</v>
      </c>
      <c r="AE273">
        <v>100</v>
      </c>
      <c r="AF273">
        <v>102</v>
      </c>
      <c r="AG273">
        <v>696</v>
      </c>
    </row>
    <row r="274" spans="1:33">
      <c r="A274" t="s">
        <v>8</v>
      </c>
      <c r="B274" t="s">
        <v>1</v>
      </c>
      <c r="C274" t="str">
        <f>"106201"</f>
        <v>106201</v>
      </c>
      <c r="D274" t="s">
        <v>7</v>
      </c>
      <c r="E274">
        <v>38</v>
      </c>
      <c r="F274">
        <v>209</v>
      </c>
      <c r="G274">
        <v>250</v>
      </c>
      <c r="H274">
        <v>173</v>
      </c>
      <c r="I274">
        <v>77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77</v>
      </c>
      <c r="T274">
        <v>0</v>
      </c>
      <c r="U274">
        <v>0</v>
      </c>
      <c r="V274">
        <v>77</v>
      </c>
      <c r="W274">
        <v>5</v>
      </c>
      <c r="X274">
        <v>0</v>
      </c>
      <c r="Y274">
        <v>5</v>
      </c>
      <c r="Z274">
        <v>0</v>
      </c>
      <c r="AA274">
        <v>72</v>
      </c>
      <c r="AB274">
        <v>4</v>
      </c>
      <c r="AC274">
        <v>10</v>
      </c>
      <c r="AD274">
        <v>34</v>
      </c>
      <c r="AE274">
        <v>10</v>
      </c>
      <c r="AF274">
        <v>14</v>
      </c>
      <c r="AG274">
        <v>72</v>
      </c>
    </row>
    <row r="275" spans="1:33">
      <c r="A275" t="s">
        <v>6</v>
      </c>
      <c r="B275" t="s">
        <v>1</v>
      </c>
      <c r="C275" t="str">
        <f>"106201"</f>
        <v>106201</v>
      </c>
      <c r="D275" t="s">
        <v>5</v>
      </c>
      <c r="E275">
        <v>39</v>
      </c>
      <c r="F275">
        <v>73</v>
      </c>
      <c r="G275">
        <v>60</v>
      </c>
      <c r="H275">
        <v>31</v>
      </c>
      <c r="I275">
        <v>29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29</v>
      </c>
      <c r="T275">
        <v>0</v>
      </c>
      <c r="U275">
        <v>0</v>
      </c>
      <c r="V275">
        <v>29</v>
      </c>
      <c r="W275">
        <v>0</v>
      </c>
      <c r="X275">
        <v>0</v>
      </c>
      <c r="Y275">
        <v>0</v>
      </c>
      <c r="Z275">
        <v>0</v>
      </c>
      <c r="AA275">
        <v>29</v>
      </c>
      <c r="AB275">
        <v>5</v>
      </c>
      <c r="AC275">
        <v>2</v>
      </c>
      <c r="AD275">
        <v>12</v>
      </c>
      <c r="AE275">
        <v>4</v>
      </c>
      <c r="AF275">
        <v>6</v>
      </c>
      <c r="AG275">
        <v>29</v>
      </c>
    </row>
    <row r="276" spans="1:33">
      <c r="A276" t="s">
        <v>4</v>
      </c>
      <c r="B276" t="s">
        <v>1</v>
      </c>
      <c r="C276" t="str">
        <f>"106201"</f>
        <v>106201</v>
      </c>
      <c r="D276" t="s">
        <v>3</v>
      </c>
      <c r="E276">
        <v>40</v>
      </c>
      <c r="F276">
        <v>606</v>
      </c>
      <c r="G276">
        <v>665</v>
      </c>
      <c r="H276">
        <v>394</v>
      </c>
      <c r="I276">
        <v>271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270</v>
      </c>
      <c r="T276">
        <v>0</v>
      </c>
      <c r="U276">
        <v>0</v>
      </c>
      <c r="V276">
        <v>270</v>
      </c>
      <c r="W276">
        <v>21</v>
      </c>
      <c r="X276">
        <v>1</v>
      </c>
      <c r="Y276">
        <v>20</v>
      </c>
      <c r="Z276">
        <v>0</v>
      </c>
      <c r="AA276">
        <v>249</v>
      </c>
      <c r="AB276">
        <v>32</v>
      </c>
      <c r="AC276">
        <v>25</v>
      </c>
      <c r="AD276">
        <v>25</v>
      </c>
      <c r="AE276">
        <v>149</v>
      </c>
      <c r="AF276">
        <v>18</v>
      </c>
      <c r="AG276">
        <v>249</v>
      </c>
    </row>
    <row r="277" spans="1:33">
      <c r="A277" t="s">
        <v>2</v>
      </c>
      <c r="B277" t="s">
        <v>1</v>
      </c>
      <c r="C277" t="str">
        <f>"106201"</f>
        <v>106201</v>
      </c>
      <c r="D277" t="s">
        <v>0</v>
      </c>
      <c r="E277">
        <v>41</v>
      </c>
      <c r="F277">
        <v>83</v>
      </c>
      <c r="G277">
        <v>76</v>
      </c>
      <c r="H277">
        <v>42</v>
      </c>
      <c r="I277">
        <v>34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34</v>
      </c>
      <c r="T277">
        <v>0</v>
      </c>
      <c r="U277">
        <v>0</v>
      </c>
      <c r="V277">
        <v>34</v>
      </c>
      <c r="W277">
        <v>4</v>
      </c>
      <c r="X277">
        <v>0</v>
      </c>
      <c r="Y277">
        <v>2</v>
      </c>
      <c r="Z277">
        <v>0</v>
      </c>
      <c r="AA277">
        <v>30</v>
      </c>
      <c r="AB277">
        <v>5</v>
      </c>
      <c r="AC277">
        <v>0</v>
      </c>
      <c r="AD277">
        <v>12</v>
      </c>
      <c r="AE277">
        <v>10</v>
      </c>
      <c r="AF277">
        <v>3</v>
      </c>
      <c r="AG277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2015-11-03T11:39:11Z</dcterms:created>
  <dcterms:modified xsi:type="dcterms:W3CDTF">2015-11-03T11:39:29Z</dcterms:modified>
</cp:coreProperties>
</file>