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60" windowWidth="25785" windowHeight="10875"/>
  </bookViews>
  <sheets>
    <sheet name="Arkusz1" sheetId="1" r:id="rId1"/>
  </sheets>
  <calcPr calcId="125725"/>
</workbook>
</file>

<file path=xl/calcChain.xml><?xml version="1.0" encoding="utf-8"?>
<calcChain xmlns="http://schemas.openxmlformats.org/spreadsheetml/2006/main">
  <c r="C2" i="1"/>
  <c r="C3"/>
  <c r="C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C180"/>
  <c r="C181"/>
  <c r="C182"/>
  <c r="C183"/>
  <c r="C184"/>
  <c r="C185"/>
  <c r="C186"/>
  <c r="C187"/>
  <c r="C188"/>
  <c r="C189"/>
  <c r="C190"/>
  <c r="C191"/>
  <c r="C192"/>
  <c r="C193"/>
  <c r="C194"/>
  <c r="C195"/>
  <c r="C196"/>
  <c r="C197"/>
  <c r="C198"/>
  <c r="C199"/>
  <c r="C200"/>
  <c r="C201"/>
  <c r="C202"/>
  <c r="C203"/>
  <c r="C204"/>
  <c r="C205"/>
  <c r="C206"/>
  <c r="C207"/>
  <c r="C208"/>
  <c r="C209"/>
  <c r="C210"/>
  <c r="C211"/>
  <c r="C212"/>
  <c r="C213"/>
  <c r="C214"/>
  <c r="C215"/>
  <c r="C216"/>
  <c r="C217"/>
  <c r="C218"/>
  <c r="C219"/>
  <c r="C220"/>
  <c r="C221"/>
  <c r="C222"/>
  <c r="C223"/>
  <c r="C224"/>
  <c r="C225"/>
  <c r="C226"/>
  <c r="C227"/>
  <c r="C228"/>
  <c r="C229"/>
  <c r="C230"/>
  <c r="C231"/>
  <c r="C232"/>
  <c r="C233"/>
  <c r="C234"/>
  <c r="C235"/>
  <c r="C236"/>
  <c r="C237"/>
  <c r="C238"/>
  <c r="C239"/>
  <c r="C240"/>
  <c r="C241"/>
  <c r="C242"/>
  <c r="C243"/>
  <c r="C244"/>
  <c r="C245"/>
  <c r="C246"/>
  <c r="C247"/>
  <c r="C248"/>
  <c r="C249"/>
  <c r="C250"/>
  <c r="C251"/>
  <c r="C252"/>
  <c r="C253"/>
  <c r="C254"/>
  <c r="C255"/>
  <c r="C256"/>
  <c r="C257"/>
  <c r="C258"/>
  <c r="C259"/>
  <c r="C260"/>
  <c r="C261"/>
  <c r="C262"/>
  <c r="C263"/>
  <c r="C264"/>
  <c r="C265"/>
  <c r="C266"/>
  <c r="C267"/>
  <c r="C268"/>
  <c r="C269"/>
  <c r="C270"/>
  <c r="C271"/>
  <c r="C272"/>
  <c r="C273"/>
  <c r="C274"/>
</calcChain>
</file>

<file path=xl/sharedStrings.xml><?xml version="1.0" encoding="utf-8"?>
<sst xmlns="http://schemas.openxmlformats.org/spreadsheetml/2006/main" count="850" uniqueCount="580">
  <si>
    <t>Dom Ludowy w Czarnochowicach</t>
  </si>
  <si>
    <t>gm. Wieliczka</t>
  </si>
  <si>
    <t>0959-357d-08cc-a43d-8028-ff36-6bad-e932</t>
  </si>
  <si>
    <t>Przedszkole Samorządowe w Śledziejowicach</t>
  </si>
  <si>
    <t>3367-d45d-ebe8-e024-d7b7-ed50-741e-cc3b</t>
  </si>
  <si>
    <t>Dom Strażaka w Zabawie</t>
  </si>
  <si>
    <t>f83d-1178-3163-d104-9770-2a23-5f72-8b67</t>
  </si>
  <si>
    <t>Dom Strażaka w Kokotowie</t>
  </si>
  <si>
    <t>524d-5e7c-8686-88c7-9e10-0cbc-feec-a8dd</t>
  </si>
  <si>
    <t>Dom Ludowy w Brzegach</t>
  </si>
  <si>
    <t>a1e7-9c21-72ec-c1be-da8e-e7b6-5486-3bf6</t>
  </si>
  <si>
    <t>Szkoła Podstawowa w Grabiu</t>
  </si>
  <si>
    <t>cbee-28fb-06f3-df49-7c40-2060-12bc-66f0</t>
  </si>
  <si>
    <t>Szkoła Podstawowa w Węgrzcach Wielkich</t>
  </si>
  <si>
    <t>3d1e-e738-641a-401a-ec90-5518-31d5-d573</t>
  </si>
  <si>
    <t>Wiejski Dom Kultury w Strumianach</t>
  </si>
  <si>
    <t>0f64-7a18-20e3-919a-0266-eace-9eee-0b7f</t>
  </si>
  <si>
    <t>Wiejski Dom Kultury w Małej Wsi</t>
  </si>
  <si>
    <t>9200-46d9-a4cf-4323-e155-94e4-3a0f-6db0</t>
  </si>
  <si>
    <t>Szkoła Podstawowa Nr 2 w Wieliczce Szkoła Filialna w Sułkowie</t>
  </si>
  <si>
    <t>3727-190b-189a-877f-910d-0334-2f90-4b5c</t>
  </si>
  <si>
    <t>Świetlica Środowiskowa w Lednicy Górnej</t>
  </si>
  <si>
    <t>28bc-d554-7e7f-412b-f8e9-ef8c-a384-f216</t>
  </si>
  <si>
    <t>Dom Strażaka w Chorągwicy</t>
  </si>
  <si>
    <t>256e-92c9-0f4e-a721-04c2-bc20-76b0-51ce</t>
  </si>
  <si>
    <t>Gimnazjum w Dobranowicach</t>
  </si>
  <si>
    <t>6c9e-70a8-302b-d7c7-0649-2609-28e6-4da8</t>
  </si>
  <si>
    <t>Wiejski Dom Kultury w Pawlikowicach</t>
  </si>
  <si>
    <t>b439-858f-fd26-dd3c-91fb-13e7-4511-e609</t>
  </si>
  <si>
    <t>Szkoła Podstawowa w Mietniowie</t>
  </si>
  <si>
    <t>d8aa-cbaa-3dc4-2abf-da72-0520-f1c1-be84</t>
  </si>
  <si>
    <t>Dom Strażaka w Grajowie</t>
  </si>
  <si>
    <t>5085-9c4e-0de2-46e6-5d22-1241-0be0-3ad2</t>
  </si>
  <si>
    <t>Szkoła Podstawowa w Raciborsku</t>
  </si>
  <si>
    <t>906b-2085-cf97-b518-6524-4e6b-23c3-38cc</t>
  </si>
  <si>
    <t>Szkoła Podstawowa w Gorzkowie</t>
  </si>
  <si>
    <t>2389-2ba9-5c7c-d445-4f53-a897-c266-1420</t>
  </si>
  <si>
    <t xml:space="preserve">Szkoła Podstawowa w Byszycach </t>
  </si>
  <si>
    <t>a2bb-de25-e904-32d9-c747-61aa-3661-0d63</t>
  </si>
  <si>
    <t>Gimnazjum w Koźmicach Wielkich</t>
  </si>
  <si>
    <t>1439-d97d-c564-b4e2-11de-44f0-6b4c-9343</t>
  </si>
  <si>
    <t>Szkoła Podstawowa w Koźmicach Wielkich</t>
  </si>
  <si>
    <t>f5a2-4bb5-c05c-b47a-a3f1-4932-3734-a373</t>
  </si>
  <si>
    <t>Szkoła Podstawowa w Podstolicach</t>
  </si>
  <si>
    <t>594a-177a-5b83-3e81-a675-aca7-3406-de4b</t>
  </si>
  <si>
    <t>Świetlica Środowiskowa w Janowicach</t>
  </si>
  <si>
    <t>27ee-5a2d-c61a-34fb-1dd8-23ce-1621-6c6a</t>
  </si>
  <si>
    <t>Szkoła Podstawowa w Golkowicach</t>
  </si>
  <si>
    <t>ecc0-fb76-5c62-a05f-b16c-3a52-6dfd-2dfe</t>
  </si>
  <si>
    <t>Szkoła Podstawowa w Sygneczowie</t>
  </si>
  <si>
    <t>eef4-3cc0-529e-ef05-eef7-6e49-b40a-4751</t>
  </si>
  <si>
    <t xml:space="preserve">Szkoła Podstawowa w Sierczy </t>
  </si>
  <si>
    <t>57f3-7720-8436-27e0-02b1-86ac-36e1-b13c</t>
  </si>
  <si>
    <t>Dom Osiedlowy w Wieliczce</t>
  </si>
  <si>
    <t>ab89-8c16-dcc8-cddc-f854-a935-62ee-f1cf</t>
  </si>
  <si>
    <t>Szkoła Podstawowa Nr 4 w Wieliczce</t>
  </si>
  <si>
    <t>b933-df5f-5816-d07c-de68-b216-fc08-5436</t>
  </si>
  <si>
    <t>Centrum Edukacyjno-Rekreacyjne "Solne Miasto" w Wieliczce</t>
  </si>
  <si>
    <t>2614-9dd3-4424-9374-4972-0172-e032-bca9</t>
  </si>
  <si>
    <t>Świetlica Środowiskowa w Wieliczce</t>
  </si>
  <si>
    <t>45ee-b739-10d2-e8ad-781f-b085-4a5b-5d65</t>
  </si>
  <si>
    <t>Liceum Ogólnokształcące w Wieliczce</t>
  </si>
  <si>
    <t>d6e9-2c0c-5f20-d378-21f4-75d4-d15b-292b</t>
  </si>
  <si>
    <t>Gimnazjum w Wieliczce</t>
  </si>
  <si>
    <t>db15-ea25-4785-079b-82e0-571f-7c7e-9352</t>
  </si>
  <si>
    <t>Szkoła Podstawowa nr 3 w Wieliczce</t>
  </si>
  <si>
    <t>2383-12a2-2175-7eef-9150-92c0-6167-9f8a</t>
  </si>
  <si>
    <t>Samorządowe Przedszkole nr 5 w Wieliczce</t>
  </si>
  <si>
    <t>d479-b7ba-7cbe-27fc-4302-9e12-f2d1-6f93</t>
  </si>
  <si>
    <t>Samorządowe Przedszkole nr 2 w Wieliczce</t>
  </si>
  <si>
    <t>ee75-8e20-2fd0-4020-3eca-c3e1-2b1c-d4f6</t>
  </si>
  <si>
    <t>7d33-bb26-0310-a062-cdfb-2d8f-90a2-2725</t>
  </si>
  <si>
    <t>Szkoła Podstawowa nr 2 w Wieliczce</t>
  </si>
  <si>
    <t>20ee-d245-0d7d-5dbb-94fb-6a71-c44e-509e</t>
  </si>
  <si>
    <t>Szkoła Podstawowa w Woli Zabierzowskiej</t>
  </si>
  <si>
    <t>gm. Niepołomice</t>
  </si>
  <si>
    <t>8eb6-61d5-df97-e031-c8bb-0997-1f27-52a1</t>
  </si>
  <si>
    <t>Zespół Szkół z Oddziałami Integracyjnymi w Zabierzowie Bocheńskim</t>
  </si>
  <si>
    <t>175a-477f-570f-fa6a-7744-22ca-e5cd-1258</t>
  </si>
  <si>
    <t>Dom Kultury w Woli Batorskiej</t>
  </si>
  <si>
    <t>05a2-abe5-dbc5-d030-e57f-97a1-c871-4c02</t>
  </si>
  <si>
    <t>Szkoła Podstawowa w Zakrzowie</t>
  </si>
  <si>
    <t>1cda-14ab-42c9-3f9d-a8df-afb8-db65-ff96</t>
  </si>
  <si>
    <t>Dom Kultury w Zagórzu</t>
  </si>
  <si>
    <t>e71f-75e0-fbc3-4315-b6f2-deb0-fe71-9856</t>
  </si>
  <si>
    <t>Dom Kultury w Staniątkach</t>
  </si>
  <si>
    <t>2dfb-26b6-bce8-2d53-e8de-ba48-2b92-4cc5</t>
  </si>
  <si>
    <t>Niepubliczne Gimnazjum w Podłężu</t>
  </si>
  <si>
    <t>7130-c850-4a20-414f-5625-26ec-304b-3584</t>
  </si>
  <si>
    <t>Dom dla Niewidomych Mężczyzn im. Matki Elżbiety Czackiej</t>
  </si>
  <si>
    <t>09d6-bcf2-f2c4-21f2-a32f-31f8-a309-9f44</t>
  </si>
  <si>
    <t>Remiza Ochotniczej Straży Pożarnej w Niepołomicach</t>
  </si>
  <si>
    <t>3fce-df30-6853-7e98-cf8a-c799-dba4-bc4e</t>
  </si>
  <si>
    <t>Małopolskie Centrum Dźwięku i Słowa</t>
  </si>
  <si>
    <t>42c1-459a-9352-3a85-5dda-e2e6-34b5-4e27</t>
  </si>
  <si>
    <t>Zamek Królewski w Niepołomicach</t>
  </si>
  <si>
    <t>88ed-33fd-1629-fbfd-5e83-d8d3-f5c5-40cd</t>
  </si>
  <si>
    <t>048f-dcc7-60a8-d3d6-b929-7ce6-0078-e39d</t>
  </si>
  <si>
    <t>7781-af63-310d-b1b2-23e5-fb91-2553-f822</t>
  </si>
  <si>
    <t>Wiejski Dom Kultury w Targowisku</t>
  </si>
  <si>
    <t>gm. Kłaj</t>
  </si>
  <si>
    <t>bcaa-61e7-efdf-1cd2-9cb3-cb10-775b-e97c</t>
  </si>
  <si>
    <t>Wiejski Dom Kultury w Szarowie</t>
  </si>
  <si>
    <t>68ea-0ac7-8d40-c5e2-6722-01d3-a61c-a9e0</t>
  </si>
  <si>
    <t>Wiejski Dom Kultury w Łysokaniach</t>
  </si>
  <si>
    <t>9e97-912e-9abb-75b5-4793-2ff5-aad8-deb0</t>
  </si>
  <si>
    <t>Zespół Szkół Ogólnokształcących w Kłaju</t>
  </si>
  <si>
    <t>1108-79a3-b967-638c-b4bc-cbd5-fbb2-dbc8</t>
  </si>
  <si>
    <t>a40b-9766-191d-a5c8-5379-1f29-34eb-9a02</t>
  </si>
  <si>
    <t>Wiejski Dom Kultury w Gruszkach</t>
  </si>
  <si>
    <t>35a7-c366-db55-f7e1-08b6-17ca-ebb2-82f1</t>
  </si>
  <si>
    <t>Wiejski Dom Kultury w Łężkowicach</t>
  </si>
  <si>
    <t>43b4-8d2f-81fe-1bd2-410e-3f90-1d0e-3ac8</t>
  </si>
  <si>
    <t>Szkoła Podstawowa w Grodkowicach</t>
  </si>
  <si>
    <t>46e0-0427-cf3a-ea9e-8b9a-8e9c-6c38-dacb</t>
  </si>
  <si>
    <t>Wiejski Dom Kultury w Dąbrowie</t>
  </si>
  <si>
    <t>eb83-f1bc-67b7-4d7a-fe0c-d7b3-7e0e-f319</t>
  </si>
  <si>
    <t>Wiejski Dom Kultury w Brzeziu</t>
  </si>
  <si>
    <t>1852-17be-5889-bbe6-06ad-4697-be82-0243</t>
  </si>
  <si>
    <t>Szkoła Podstawowa w Szczytnikach</t>
  </si>
  <si>
    <t>gm. Gdów</t>
  </si>
  <si>
    <t>bd2c-96a3-acf0-4bd6-9298-3984-90c6-3aca</t>
  </si>
  <si>
    <t>Szkoła Podstawowa w Jaroszówce</t>
  </si>
  <si>
    <t>b77e-8437-ac66-09a4-e63f-5b06-7141-6fe0</t>
  </si>
  <si>
    <t>Szkoła Podstawowa w Książnicach</t>
  </si>
  <si>
    <t>5424-58ff-ede2-b4b8-c024-25e0-f79b-9c3c</t>
  </si>
  <si>
    <t>Szkoła Podstawowa w Marszowicach</t>
  </si>
  <si>
    <t>f152-e37c-713c-0740-ec97-b6bf-fa36-fd09</t>
  </si>
  <si>
    <t>Gimnazjum w Niegowici</t>
  </si>
  <si>
    <t>d592-b825-92e8-c9aa-c85c-19b4-83c4-cdcc</t>
  </si>
  <si>
    <t>34d1-9d34-8198-9c59-dbb4-f6b5-47cb-eded</t>
  </si>
  <si>
    <t>Szkoła Podstawowa w Bilczycach</t>
  </si>
  <si>
    <t>79ab-78f9-03e1-4516-a7c3-c0d1-5267-4f9a</t>
  </si>
  <si>
    <t>Szkoła Podstawowa w Winiarach</t>
  </si>
  <si>
    <t>b5a4-27fb-b4cb-c0c3-23ed-aea9-49f8-c4d6</t>
  </si>
  <si>
    <t>Budynek Szkolny w Zagórzanach</t>
  </si>
  <si>
    <t>6da4-ac54-7275-6dbd-b89e-77c8-e664-eee5</t>
  </si>
  <si>
    <t>Szkoła Podstawowa w Zręczycach</t>
  </si>
  <si>
    <t>b6e0-88f3-70dd-b712-82d5-834b-971f-aca1</t>
  </si>
  <si>
    <t>Gimnazjum w Gdowie</t>
  </si>
  <si>
    <t>841c-ef64-1814-aaf1-fd3f-45f5-66c6-4333</t>
  </si>
  <si>
    <t>Centrum Kultury w Gdowie</t>
  </si>
  <si>
    <t>738e-69af-d912-5a29-64e1-d826-0a15-4798</t>
  </si>
  <si>
    <t>Dom Pomocy Społecznej w Biskupicach</t>
  </si>
  <si>
    <t>gm. Biskupice</t>
  </si>
  <si>
    <t>0475-44a7-1541-8c68-2f6e-b1bb-137e-5492</t>
  </si>
  <si>
    <t>Urząd Gminy Biskupice</t>
  </si>
  <si>
    <t>6bd3-60f4-0270-60ee-e643-99dc-53d6-3b4a</t>
  </si>
  <si>
    <t>Świetlica Środowiskowa w Jawczycach</t>
  </si>
  <si>
    <t>35a5-9fac-6b36-ad7c-d800-db4f-5e26-3d7f</t>
  </si>
  <si>
    <t>Gimnazjum w Sławkowicach</t>
  </si>
  <si>
    <t>6ad9-82d1-bf4a-5c9d-233b-59bd-49cf-1cda</t>
  </si>
  <si>
    <t>Placówka Wsparcia Dziennego w Zabłociu</t>
  </si>
  <si>
    <t>2e3d-f60b-2125-4b91-9e22-9bb0-9179-e0e0</t>
  </si>
  <si>
    <t>Świetlica Wiejska w Łazanach</t>
  </si>
  <si>
    <t>ff2a-46e2-feab-a4f4-cea0-959d-1e4b-0880</t>
  </si>
  <si>
    <t>Publiczna Szkoła Podstawowa w Trąbkach</t>
  </si>
  <si>
    <t>bd5c-d035-c84c-9ac5-5e0e-33e5-b5c9-5dea</t>
  </si>
  <si>
    <t>Szkoła Podstawowa w Bodzanowie</t>
  </si>
  <si>
    <t>78b0-fb86-db70-5dd8-df1f-0526-6efc-e2bb</t>
  </si>
  <si>
    <t>Szkoła Podstawowa w Przebieczanach</t>
  </si>
  <si>
    <t>725d-09ff-3c4d-8ec8-e5e6-1ca4-42bb-bb51</t>
  </si>
  <si>
    <t>Szkoła Podstawowa w Biskupicach</t>
  </si>
  <si>
    <t>a7a6-960f-e91f-e3c8-f5bf-0618-5009-6f84</t>
  </si>
  <si>
    <t>Środowiskowy Dom Samopomocy we Wrocimowicach</t>
  </si>
  <si>
    <t>gm. Radziemice</t>
  </si>
  <si>
    <t>37bb-b197-2c83-f219-1830-bb7b-b8a4-5473</t>
  </si>
  <si>
    <t>Szkoła Podstawowa w  Zielenicach</t>
  </si>
  <si>
    <t>253d-e8b4-eccf-959b-b6a3-c7cb-b16a-4852</t>
  </si>
  <si>
    <t>Szkoła Podstawowa w Łętkowicach</t>
  </si>
  <si>
    <t>0c43-9d24-7ab4-5646-1065-4b66-7ada-8bf4</t>
  </si>
  <si>
    <t>Świetlica Urzędu Gminy  w Radziemicach</t>
  </si>
  <si>
    <t>ccf1-4042-abc7-6d9e-9307-4359-ad7e-2fc9</t>
  </si>
  <si>
    <t>Samodzielny Publiczny Zespół Opieki Zdrowotnej w Proszowicach</t>
  </si>
  <si>
    <t>gm. Proszowice</t>
  </si>
  <si>
    <t>3db3-7b4e-aea8-cc9a-5e2f-b43d-906d-c740</t>
  </si>
  <si>
    <t>Szkoła Podstawowa nr 1 w Proszowicach</t>
  </si>
  <si>
    <t>3723-eefa-1a36-37c6-a1f4-18a0-b763-6906</t>
  </si>
  <si>
    <t>Remiza OSP w Opatkowicach</t>
  </si>
  <si>
    <t>f4ee-c55b-5bdc-38ed-b832-e45d-762f-3611</t>
  </si>
  <si>
    <t>891e-80d9-735c-d7c6-9b96-609c-d32a-dbc3</t>
  </si>
  <si>
    <t>Szkoła Podstawowa w Stogniowicach</t>
  </si>
  <si>
    <t>0cde-b194-cff9-caad-331c-2024-4a86-4018</t>
  </si>
  <si>
    <t>Zespół Szkół w Żębocinie</t>
  </si>
  <si>
    <t>57c1-2e65-fc0c-3822-6d65-e021-5cf3-0307</t>
  </si>
  <si>
    <t>Budynek Wiejski w Bobinie</t>
  </si>
  <si>
    <t>184c-4e22-da5d-4f2d-46d9-346e-3b68-0be8</t>
  </si>
  <si>
    <t>Szkoła Podstawowa w Ostrowie</t>
  </si>
  <si>
    <t>36ab-2f86-4ea8-a137-4e41-2c9e-c8fb-01fb</t>
  </si>
  <si>
    <t>Remiza OSP w Kościelcu</t>
  </si>
  <si>
    <t>1ada-c72c-6dbf-016b-a01d-8f02-fb76-4997</t>
  </si>
  <si>
    <t>Zespół Szkół w Klimontowie</t>
  </si>
  <si>
    <t>d5ca-80f0-2082-1084-08ba-22fc-609d-4e56</t>
  </si>
  <si>
    <t>Gimnazjum w Proszowicach</t>
  </si>
  <si>
    <t>2ef7-9348-f83b-7e0e-dea2-82b4-b8e7-8693</t>
  </si>
  <si>
    <t>Centrum Kultury i Wypoczynku w Proszowicach</t>
  </si>
  <si>
    <t>6ebd-422f-b682-f6a3-0efc-0b5f-4821-0e38</t>
  </si>
  <si>
    <t>Urząd Gminy i Miasta Proszowice</t>
  </si>
  <si>
    <t>cb78-9137-5656-9b3c-06f0-61d0-fbcf-b556</t>
  </si>
  <si>
    <t>Zespół Placówek Caritas w Proszowicach</t>
  </si>
  <si>
    <t>60b0-0c1d-36d1-081a-2e47-0347-45ff-daed</t>
  </si>
  <si>
    <t>gm. Pałecznica</t>
  </si>
  <si>
    <t>044f-96a7-f0f7-7aa4-6c2e-b277-f481-35a2</t>
  </si>
  <si>
    <t>Szkoła Podstawowa w Nadzowie</t>
  </si>
  <si>
    <t>b67f-8ba1-5b93-d4de-44fd-d911-a429-b6ef</t>
  </si>
  <si>
    <t>Szkoła Podstawowa w Czuszowie</t>
  </si>
  <si>
    <t>0c12-d207-ad7a-428b-7366-64a1-a318-acac</t>
  </si>
  <si>
    <t>Zespół Szkół w Ibramowicach</t>
  </si>
  <si>
    <t>065c-5d34-acc3-e575-f0f8-fb41-af3d-2096</t>
  </si>
  <si>
    <t>Zespół Szkół w Pałecznicy</t>
  </si>
  <si>
    <t>ecfa-c225-0989-a557-4b77-d425-fdf7-18d3</t>
  </si>
  <si>
    <t>Środowiskowy Dom Samopomocy w Gruszowie</t>
  </si>
  <si>
    <t>gm. Nowe Brzesko</t>
  </si>
  <si>
    <t>4967-f292-6b39-61d4-7b84-a7c4-9a42-1246</t>
  </si>
  <si>
    <t>Centrum Komunikacji Społecznej w Śmiłowicach</t>
  </si>
  <si>
    <t>e177-0796-8670-b09b-20ed-4d0f-b604-5d93</t>
  </si>
  <si>
    <t>Zespół Przedszkolno-Szkolno-Gimnazjalny w Nowym Brzesku</t>
  </si>
  <si>
    <t>b3dd-b719-0891-8493-6ce4-2d76-f621-d28f</t>
  </si>
  <si>
    <t>Centrum Społeczno-Kulturalne w Hebdowie</t>
  </si>
  <si>
    <t>cfb7-9376-ed4b-6df3-1515-96fb-c1e5-5210</t>
  </si>
  <si>
    <t>Miejsko-Gminne Centrum Kultury i Promocji w Nowym Brzesku</t>
  </si>
  <si>
    <t>54e2-6537-8d3f-6971-93ad-3768-5df5-975b</t>
  </si>
  <si>
    <t>Centrum Komunikacji Społecznej w Przemykowie</t>
  </si>
  <si>
    <t>gm. Koszyce</t>
  </si>
  <si>
    <t>aec4-9f3c-0b6c-d3f5-d1fb-9f2d-4038-e5a1</t>
  </si>
  <si>
    <t>Szkoła Podstawowa w Książnicach Wielkich</t>
  </si>
  <si>
    <t>e828-f43e-7f40-1b83-d9f8-abc9-4d1e-23ce</t>
  </si>
  <si>
    <t>Szkoła Muzyczna I stopnia w Koszycach</t>
  </si>
  <si>
    <t>e2b2-483d-0d2f-5eac-a299-5f55-beaa-16c9</t>
  </si>
  <si>
    <t>Dom Pomocy Społecznej w Łyszkowicach nr 64</t>
  </si>
  <si>
    <t>gm. Koniusza</t>
  </si>
  <si>
    <t>50da-8970-bbc2-66e2-d830-de14-2bff-a12b</t>
  </si>
  <si>
    <t>Gimnazjum Posądza</t>
  </si>
  <si>
    <t>4ba8-e434-89b4-7c04-b0be-ac3a-bfe8-bf31</t>
  </si>
  <si>
    <t>Zespół Szkół Piotrkowice Małe</t>
  </si>
  <si>
    <t>8102-bb29-3cf5-06d2-815e-7e6c-f9bc-d75d</t>
  </si>
  <si>
    <t>Szkoła Podstawowa Rzędowice</t>
  </si>
  <si>
    <t>abb4-2612-2173-4fe2-2523-db8e-a0eb-7bb8</t>
  </si>
  <si>
    <t>Szkoła Podstawowa Niegardów</t>
  </si>
  <si>
    <t>23a3-87b5-d90d-9dfa-0e38-e151-8980-19c2</t>
  </si>
  <si>
    <t>Gminny Ośrodek Kultury Koniusza</t>
  </si>
  <si>
    <t>1c99-2349-85ef-9cd3-0f99-16fd-3fd3-3259</t>
  </si>
  <si>
    <t>Remiza OSP  Wierzbno</t>
  </si>
  <si>
    <t>7d13-f582-0eac-d945-519f-d823-7a27-9fd9</t>
  </si>
  <si>
    <t>Remiza OSP Wronin</t>
  </si>
  <si>
    <t>2eea-c6d8-6d7e-b2ce-4ee0-d8c3-e4f9-eac4</t>
  </si>
  <si>
    <t>Szkoła Podstawowa - Glewiec</t>
  </si>
  <si>
    <t>2581-de3f-2e3a-ab46-f794-d5d0-1e4b-8ac9</t>
  </si>
  <si>
    <t>Zespół Szkół -Biórków Wielki</t>
  </si>
  <si>
    <t>acd9-14d0-4449-4959-6987-e29a-0c6c-0965</t>
  </si>
  <si>
    <t>Publiczna Szkoła Podstawowa w Strzelcach Wielkich Filia Wrzępia</t>
  </si>
  <si>
    <t>gm. Szczurowa</t>
  </si>
  <si>
    <t>7d1e-01d4-5a9a-a0f2-5efe-9963-4ad2-55eb</t>
  </si>
  <si>
    <t>Szkoła Podstawowa w Szczurowej Filia Strzelce Małe</t>
  </si>
  <si>
    <t>2f2c-7c92-926b-bd12-6c1b-ba6a-eb2b-1fce</t>
  </si>
  <si>
    <t>Szkoła Podstawowa w Szczurowej Filia Rudy-Rysie</t>
  </si>
  <si>
    <t>f6b4-7c2e-9992-9941-4731-fb91-6433-cfc0</t>
  </si>
  <si>
    <t>Dom Ludowy w Dołędze</t>
  </si>
  <si>
    <t>8aa7-f796-857c-6488-5272-bd72-8f36-3fcb</t>
  </si>
  <si>
    <t>Publiczna Szkoła Podstawowa w Uściu Solnym</t>
  </si>
  <si>
    <t>f962-da46-6300-c1c5-2650-6788-ed5d-0f1c</t>
  </si>
  <si>
    <t>Publiczne Gimnazjum w Zaborowie</t>
  </si>
  <si>
    <t>d184-c426-78f3-558f-f8d5-2581-6c25-e290</t>
  </si>
  <si>
    <t>Publiczna Szkoła Podstawowa w Woli Przemykowskiej</t>
  </si>
  <si>
    <t>d825-2a98-90ee-87c2-4a4a-d941-7783-9f38</t>
  </si>
  <si>
    <t>Publiczne Gimnazjum w Szczurowej</t>
  </si>
  <si>
    <t>5b6d-cb21-adf4-d95f-1de9-fdd0-475c-ff57</t>
  </si>
  <si>
    <t>Publiczna Szkoła Podstawowa w Strzelcach Wielkich</t>
  </si>
  <si>
    <t>3467-8b64-f20b-f1d1-3ec6-d0d3-d48f-0518</t>
  </si>
  <si>
    <t>Publiczna Szkoła Podstawowa w Niedzieliskach</t>
  </si>
  <si>
    <t>eacd-da64-4625-ad85-b539-1c75-c315-e8d1</t>
  </si>
  <si>
    <t>Ochotnicza Straż Pożarna w Górce</t>
  </si>
  <si>
    <t>bbab-84a0-74cc-087b-268d-3e7c-bd3e-358d</t>
  </si>
  <si>
    <t>Zespół Szkół Publiczna Szkoła Podstawowa im.Kazimierza Brodzińskiego w Wojakowej</t>
  </si>
  <si>
    <t>gm. Iwkowa</t>
  </si>
  <si>
    <t>3621-4f37-a792-61d9-36ac-d980-9038-97f6</t>
  </si>
  <si>
    <t>Publiczna Szkoła Podstawowa w Kątach im. gen.Marcina Kątskiego</t>
  </si>
  <si>
    <t>d80a-c8a1-8500-83b4-d08f-bdca-7f3a-0743</t>
  </si>
  <si>
    <t>Gminny Ośrodek Kultury w Iwkowej</t>
  </si>
  <si>
    <t>7e91-6148-5183-a0c1-b0fe-f6bd-a9ba-622d</t>
  </si>
  <si>
    <t>Publiczne Gimnazjum im. Jana Pawła II w Iwkowej</t>
  </si>
  <si>
    <t>3c4d-d251-a923-423f-9bae-ff5f-5dba-d55c</t>
  </si>
  <si>
    <t>Dom Ludowy</t>
  </si>
  <si>
    <t>gm. Gnojnik</t>
  </si>
  <si>
    <t>2be9-b24f-8e10-2a1c-3578-c04d-1c08-ad4b</t>
  </si>
  <si>
    <t>Zespół Szkół i Przedszkola</t>
  </si>
  <si>
    <t>4263-e94e-387f-af13-e3bc-ab85-2f4a-1f8d</t>
  </si>
  <si>
    <t>Publiczna Szkoła Podstawowa</t>
  </si>
  <si>
    <t>397e-0dd0-f206-19e4-beb9-c07e-b3a3-eb94</t>
  </si>
  <si>
    <t>Zespół Szkolno-Przedszkolny</t>
  </si>
  <si>
    <t>ba06-f818-50e6-d2c2-444a-4777-b985-59fb</t>
  </si>
  <si>
    <t>7611-0240-1292-20b7-6603-7b12-491a-7192</t>
  </si>
  <si>
    <t>a97c-dc35-b50d-f3ec-695e-2a75-630d-1e42</t>
  </si>
  <si>
    <t>Dom Pomocy Społecznej w Porąbce Uszewskiej</t>
  </si>
  <si>
    <t>gm. Dębno</t>
  </si>
  <si>
    <t>78e2-f4fd-eafc-3d9a-3bf7-b43d-a1af-ab8f</t>
  </si>
  <si>
    <t>Dębińskie Centrum Kultury</t>
  </si>
  <si>
    <t>83e8-77d9-0326-11f0-d4e8-9d40-8c85-f3db</t>
  </si>
  <si>
    <t>Urząd Gminy Dębno</t>
  </si>
  <si>
    <t>9bb4-3fcb-fca9-bb6e-2914-3b06-39c9-b2aa</t>
  </si>
  <si>
    <t>Publiczna Szkoła Podstawowa w Niedźwiedzy</t>
  </si>
  <si>
    <t>a901-4b18-52d5-7fa1-5817-b261-9bd3-723f</t>
  </si>
  <si>
    <t>Publiczna Szkoła Podstawowa w Jaworsku</t>
  </si>
  <si>
    <t>ff14-dffa-32b0-33cc-d171-fe36-ccba-2505</t>
  </si>
  <si>
    <t>Publiczna Szkoła Podstawowa w Biadolinach Szlacheckich</t>
  </si>
  <si>
    <t>de1e-c4b8-ca37-4b82-3364-b82e-b15e-90f5</t>
  </si>
  <si>
    <t>Zespół Szkolno-Przedszkolny w Maszkienicach</t>
  </si>
  <si>
    <t>2f30-eacc-e233-de5e-27ed-1aeb-fbe3-150a</t>
  </si>
  <si>
    <t>Zespół Szkół w Sufczynie</t>
  </si>
  <si>
    <t>a6b5-44e5-c8bd-ecb3-483a-e2ec-e2bf-687f</t>
  </si>
  <si>
    <t>Zespół Szkolno-Przedszkolny w Łysej Górze</t>
  </si>
  <si>
    <t>9443-7259-1fa6-c837-addb-0a66-3cbf-7f99</t>
  </si>
  <si>
    <t>Publiczna Szkoła Podstawowa w Łoniowej</t>
  </si>
  <si>
    <t>ffa3-a4da-a850-5c89-25b1-4eef-cdc1-4e21</t>
  </si>
  <si>
    <t>Zespół Szkół w Porąbce Uszewskiej</t>
  </si>
  <si>
    <t>a899-4105-a86b-f7f6-87a5-7639-2da9-e784</t>
  </si>
  <si>
    <t>Zespół Szkolno-Przedszkolny w Dębnie</t>
  </si>
  <si>
    <t>580c-2d17-e2b1-4c4c-c524-29b1-1d77-0246</t>
  </si>
  <si>
    <t>Samodzielny Publiczny Gminny Zakład Opieki Zdrowotnej</t>
  </si>
  <si>
    <t>gm. Czchów</t>
  </si>
  <si>
    <t>4857-af9a-e613-2161-2ed6-6da4-6ae2-7377</t>
  </si>
  <si>
    <t>Budynek Komunalny w Piaskach-Drużkowie</t>
  </si>
  <si>
    <t>a078-55e8-101b-a179-0aac-7cf4-6eb2-5061</t>
  </si>
  <si>
    <t>Zespół Szkół  i Przedszkola w Domosławicach</t>
  </si>
  <si>
    <t>d172-ff70-15f3-f583-100a-775d-2f02-fbae</t>
  </si>
  <si>
    <t>Zespół Szkół w Tworkowej</t>
  </si>
  <si>
    <t>9b92-8ecd-b1ea-9eb2-e1c5-bc3e-d4d1-cf72</t>
  </si>
  <si>
    <t>Zespół Szkół w Tymowej</t>
  </si>
  <si>
    <t>37f1-c806-e4f9-dba1-1653-4d74-e8ad-0311</t>
  </si>
  <si>
    <t>Zespół Szkół i Przedszkola w Złotej</t>
  </si>
  <si>
    <t>7438-e1f2-3f6f-5d3c-948e-9447-bb60-0a9b</t>
  </si>
  <si>
    <t>Zespół Szkół w Jurkowie</t>
  </si>
  <si>
    <t>9c3d-3cb3-86ea-18f5-03e2-3039-0442-9d2f</t>
  </si>
  <si>
    <t>Budynek Komunalny w Wytrzyszczce</t>
  </si>
  <si>
    <t>b70f-fceb-f3d1-5616-9016-2ad3-db97-b4f6</t>
  </si>
  <si>
    <t>Publiczna Szkoła Podstawowa w Czchowie</t>
  </si>
  <si>
    <t>3208-ca3c-988a-3038-438b-2819-0654-44ab</t>
  </si>
  <si>
    <t>Powiatowy Publiczny Zakład Opiekuńczo-Leczniczy</t>
  </si>
  <si>
    <t>gm. Brzesko</t>
  </si>
  <si>
    <t>8ded-e105-ae00-a405-3031-5947-d643-4ae3</t>
  </si>
  <si>
    <t>Samodzielny Publiczny Zespół Opieki Zdrowotnej</t>
  </si>
  <si>
    <t>dabf-752f-c75d-b711-c94e-e023-82dd-22fc</t>
  </si>
  <si>
    <t>Dom Ludowy Strażak</t>
  </si>
  <si>
    <t>d7ae-6038-64dd-6ec4-6336-dbeb-e26a-fda3</t>
  </si>
  <si>
    <t xml:space="preserve">Dom Kultury </t>
  </si>
  <si>
    <t>0ace-55e4-c3a3-7bd5-c375-43b3-0dc7-4876</t>
  </si>
  <si>
    <t>1c32-674f-9ffb-6a19-1b0d-92e8-830a-f2a0</t>
  </si>
  <si>
    <t>1ce8-8773-89d0-3b2d-4680-fa17-8e14-e151</t>
  </si>
  <si>
    <t>Gminny Ośrodek Sportu i Rekreacji</t>
  </si>
  <si>
    <t>386f-f2ac-4ed8-3a1a-882a-38d3-e831-5511</t>
  </si>
  <si>
    <t>04ae-0ffc-bbc3-fd7c-678b-3d7e-2675-4c9e</t>
  </si>
  <si>
    <t>cefa-96fa-1ad7-471a-078f-5c0f-f3ba-ecb1</t>
  </si>
  <si>
    <t>Publiczna Szkoła Podstawowa Nr 1</t>
  </si>
  <si>
    <t>6c82-b458-d2de-eeab-b36c-14c7-3439-cba3</t>
  </si>
  <si>
    <t>6df9-062a-8d30-f852-cead-8248-6fb2-f2fb</t>
  </si>
  <si>
    <t xml:space="preserve">Publiczne Gimnazjum </t>
  </si>
  <si>
    <t>b5ad-1e58-dd99-7d32-cb19-d37b-b058-c2f6</t>
  </si>
  <si>
    <t>b8f8-037d-07a6-72e7-390b-faeb-9d08-262b</t>
  </si>
  <si>
    <t>922f-ca83-f1ac-53f3-22a5-a2c9-d11b-4a20</t>
  </si>
  <si>
    <t xml:space="preserve">Publiczna Szkoła Podstawowa </t>
  </si>
  <si>
    <t>5e8c-738f-c289-2dc2-30c1-a557-9ffb-a3a4</t>
  </si>
  <si>
    <t>Publiczne Gimnazjum Nr 2</t>
  </si>
  <si>
    <t>d1a2-1617-e6f1-98bf-4304-d16f-4b36-11a2</t>
  </si>
  <si>
    <t>Publiczna Szkoła Podstawowa Nr 2</t>
  </si>
  <si>
    <t>2c7f-b5da-0f38-f61c-a91e-2e63-6009-90c4</t>
  </si>
  <si>
    <t>560a-2d62-db48-0c29-015b-8ee2-ff6b-e01c</t>
  </si>
  <si>
    <t>Publiczna Szkoła Podstawowa Nr 3</t>
  </si>
  <si>
    <t>d327-98d0-984a-6611-69d2-35e5-0d52-3998</t>
  </si>
  <si>
    <t>70d7-840e-017c-b909-284b-dbeb-1fef-4c08</t>
  </si>
  <si>
    <t>Publiczne Gimnazjum Nr 1</t>
  </si>
  <si>
    <t>078f-e9f4-6603-e072-a323-0285-aa08-98c6</t>
  </si>
  <si>
    <t>Rejonowe Przedsiębiorstwo Wodociągów i Kanalizacji Spółka z o. o.</t>
  </si>
  <si>
    <t>93a5-25df-b298-a3f5-02c7-ce9b-3e60-60a7</t>
  </si>
  <si>
    <t>Kręgielnia BOSiR</t>
  </si>
  <si>
    <t>02ba-236d-f1d1-71a0-5fa8-5836-9733-8bfb</t>
  </si>
  <si>
    <t>Miejski Zakład Gospodarki Mieszkaniowej</t>
  </si>
  <si>
    <t>bfc9-4a17-8ec9-d585-65b9-8aed-5ad4-3fca</t>
  </si>
  <si>
    <t>Budynek dawnego ratusza</t>
  </si>
  <si>
    <t>f951-e3a4-a545-e562-c133-9c83-9002-7276</t>
  </si>
  <si>
    <t>Publiczne Przedszkole Nr 4</t>
  </si>
  <si>
    <t>c583-60d9-c5c2-ea34-720f-d99d-6f3a-7797</t>
  </si>
  <si>
    <t xml:space="preserve">Świetlica Wiejska w Warysiu </t>
  </si>
  <si>
    <t>gm. Borzęcin</t>
  </si>
  <si>
    <t>c2dc-ab54-f7e6-d471-9775-13b5-864d-2e1a</t>
  </si>
  <si>
    <t xml:space="preserve">Zespół Szkół - Sala Gimnastyczna w Przyborowie </t>
  </si>
  <si>
    <t>6dd7-d132-5ef7-2507-b9fa-afae-d85d-b7f5</t>
  </si>
  <si>
    <t>Remiza OSP w  Łękach</t>
  </si>
  <si>
    <t>12af-ca9c-dfd2-9ab2-8385-10fe-8d2b-efde</t>
  </si>
  <si>
    <t xml:space="preserve">Publiczna Szkoła Podstawowa w Borzęcinie Dolnym </t>
  </si>
  <si>
    <t>f02c-2041-f7a0-1f31-9805-8081-9d01-a7a6</t>
  </si>
  <si>
    <t>Dom Ludowy w Borzęcinie Górnym</t>
  </si>
  <si>
    <t>82ad-3b94-08a3-cd78-4e9c-42b6-8ba5-0eea</t>
  </si>
  <si>
    <t>Budynek Wielofunkcyjny w Bielczy</t>
  </si>
  <si>
    <t>c647-5855-1b59-0bf7-0c57-de4b-a732-e0ae</t>
  </si>
  <si>
    <t>Remiza Ochotniczej Straży Pożarnej</t>
  </si>
  <si>
    <t>gm. Żegocina</t>
  </si>
  <si>
    <t>fe8b-8fce-f3dd-03c0-e35f-af56-8834-d8f8</t>
  </si>
  <si>
    <t>Urząd Gminy</t>
  </si>
  <si>
    <t>9d38-c4e7-8c04-1289-ca57-f7da-732e-b4b2</t>
  </si>
  <si>
    <t>Zespół Szkół</t>
  </si>
  <si>
    <t>abc9-7266-b937-9623-c24a-16fd-e6ca-3518</t>
  </si>
  <si>
    <t>efb7-4965-6f70-8236-c2c7-ce4a-aafc-964f</t>
  </si>
  <si>
    <t>Publiczne Gimnazjum w Trzcianie</t>
  </si>
  <si>
    <t>gm. Trzciana</t>
  </si>
  <si>
    <t>c09e-a59b-994b-2e52-a76d-2e8f-3930-2262</t>
  </si>
  <si>
    <t>Publiczna Szkoła Podstawowa w Łąkcie Dolnej</t>
  </si>
  <si>
    <t>8c46-6222-333f-9617-5a13-5bd9-dadb-433f</t>
  </si>
  <si>
    <t>Zespół Szkół w Leszczynie</t>
  </si>
  <si>
    <t>e671-5066-76ba-5ab4-6562-4a2c-e0e3-d608</t>
  </si>
  <si>
    <t>Publiczna Szkoła Podstawowa w Kierlikówce</t>
  </si>
  <si>
    <t>9ce8-f4bb-03b1-8724-c21b-13de-fb19-4a40</t>
  </si>
  <si>
    <t>Publiczna Szkoła Podstawowa w Kamionnej</t>
  </si>
  <si>
    <t>a2b6-1e98-2976-fd50-0dd4-6d4c-0d48-0efe</t>
  </si>
  <si>
    <t>Publiczna Szkoła Podstawowa w Jodłówce</t>
  </si>
  <si>
    <t>gm. Rzezawa</t>
  </si>
  <si>
    <t>255f-5f58-d000-e809-3b58-a9c0-f09d-f37b</t>
  </si>
  <si>
    <t>Świetlica Wiejska w Dąbrówce</t>
  </si>
  <si>
    <t>857d-a483-1e9b-9f9d-066f-0311-4c54-ae14</t>
  </si>
  <si>
    <t>Dom Ludowy w Buczkowie</t>
  </si>
  <si>
    <t>b7dd-9e6a-2818-bd08-a49d-207f-ecff-f659</t>
  </si>
  <si>
    <t>Zespół Szkolno - Przedszkolny w Borku</t>
  </si>
  <si>
    <t>fbb2-9b27-0f0d-c3ce-ee4d-83ac-2eb4-643b</t>
  </si>
  <si>
    <t>Publiczna Szkoła Podstawowa w Krzeczowie</t>
  </si>
  <si>
    <t>7eb1-3daa-f64b-fd1a-6806-6c52-01dc-ca86</t>
  </si>
  <si>
    <t>Zespół Szkolno - Przedszkolny w Łazach</t>
  </si>
  <si>
    <t>2388-098b-f795-f614-7f75-aa5c-190e-024d</t>
  </si>
  <si>
    <t>Świetlica Wiejska w Okulicach</t>
  </si>
  <si>
    <t>14e4-1311-c304-ec3c-e6ae-a83d-b1ea-872b</t>
  </si>
  <si>
    <t>Budynek OSP w Bratucicach</t>
  </si>
  <si>
    <t>bf95-6a09-7f04-0f30-7d8d-859b-00cf-7b22</t>
  </si>
  <si>
    <t>Ośrodek Rehabilitacji w Rzezawie</t>
  </si>
  <si>
    <t>6c46-6892-c438-f524-162a-8c29-e9a4-5f48</t>
  </si>
  <si>
    <t>Zakład Karny w Nowym Wiśniczu</t>
  </si>
  <si>
    <t>gm. Nowy Wiśnicz</t>
  </si>
  <si>
    <t>fea1-1af6-2cb4-a537-3d7b-11ec-a141-369c</t>
  </si>
  <si>
    <t>e77f-a6f0-0b94-9ccd-c023-015e-215c-9c8d</t>
  </si>
  <si>
    <t>Szkoła Podstawowa</t>
  </si>
  <si>
    <t>87ed-efee-e5f0-5646-ea96-7bf0-2bcf-3f07</t>
  </si>
  <si>
    <t>6bb3-5c5a-f7ee-3fe2-5428-223b-bf73-9e34</t>
  </si>
  <si>
    <t>e61e-563d-a102-f13a-d8cd-ffa1-8717-8d3b</t>
  </si>
  <si>
    <t>Środowiskowy Dom Samopomocy w Muchówce</t>
  </si>
  <si>
    <t>188e-84e4-db50-395f-eb26-e2ef-1c2c-66d4</t>
  </si>
  <si>
    <t>Świetlica Wiejska</t>
  </si>
  <si>
    <t>c168-2a7a-fa69-4e56-baa9-8f10-7c90-290e</t>
  </si>
  <si>
    <t>1d34-bff5-1a16-4d21-5447-31e2-cb72-5a4c</t>
  </si>
  <si>
    <t>Remiza OSP</t>
  </si>
  <si>
    <t>b560-7b3c-db3b-8132-7959-4025-2bb1-92c2</t>
  </si>
  <si>
    <t>Publiczna Szkoła Podstawowa w Grabiu</t>
  </si>
  <si>
    <t>gm. Łapanów</t>
  </si>
  <si>
    <t>854d-8e08-80df-7de7-14bf-bdb9-f588-573d</t>
  </si>
  <si>
    <t>Zespół Szkół w Tarnawie</t>
  </si>
  <si>
    <t>6927-6014-6f12-6009-5a53-c8af-c45d-d51b</t>
  </si>
  <si>
    <t>Dom Kultury w Sobolowie</t>
  </si>
  <si>
    <t>8e9a-e6ba-e884-0f18-d642-e239-8fc0-8df0</t>
  </si>
  <si>
    <t>Centrum Kultury Gminy Łapanów</t>
  </si>
  <si>
    <t>2d43-a357-db9b-f87a-e589-dfda-0bdb-f292</t>
  </si>
  <si>
    <t>d2e8-bcfc-a62f-ddae-16fe-239a-b66a-792f</t>
  </si>
  <si>
    <t>Zespół Szkół w Rajbrocie</t>
  </si>
  <si>
    <t>gm. Lipnica Murowana</t>
  </si>
  <si>
    <t>cc34-44c9-7180-9c4f-0de9-a0c4-e3de-ef97</t>
  </si>
  <si>
    <t>Gminny Dom Kultury w Lipnicy Murowanej</t>
  </si>
  <si>
    <t>a359-87d5-cef7-014d-4194-d20b-5fd6-3a4c</t>
  </si>
  <si>
    <t>Wiejski Dom Ludowy w Lipnicy Górnej</t>
  </si>
  <si>
    <t>36d4-9121-40f2-a913-e554-a0b8-0dcc-0ed8</t>
  </si>
  <si>
    <t>Wiejski Dom Ludowy w Lipnicy Dolnej</t>
  </si>
  <si>
    <t>5831-bb1f-6f11-1c95-0c45-f215-63ae-67d5</t>
  </si>
  <si>
    <t>Remiza OSP w Borównej</t>
  </si>
  <si>
    <t>068c-89b7-918b-55ba-0635-5872-cca0-6560</t>
  </si>
  <si>
    <t>Zespół Szkolno-Przedszkolny w Dziewinie</t>
  </si>
  <si>
    <t>gm. Drwinia</t>
  </si>
  <si>
    <t>2169-7acc-3f6d-d131-8ba9-dd67-9bdf-4fe1</t>
  </si>
  <si>
    <t>Zespół Szkolno-Przedszkolny w Mikluszowicach</t>
  </si>
  <si>
    <t>aaa0-aca8-8d74-941a-aee3-3685-b95f-3a00</t>
  </si>
  <si>
    <t>Zespół Szkolny-Przedszkolny w Świniarach</t>
  </si>
  <si>
    <t>6375-b710-04a9-5544-5973-239c-e056-6740</t>
  </si>
  <si>
    <t>Gminne Centrum Kultury i Promocji w Grobli</t>
  </si>
  <si>
    <t>8b42-532e-d138-fe0a-ad7a-f1ca-9980-0cfc</t>
  </si>
  <si>
    <t>Urząd Gminy w Drwini</t>
  </si>
  <si>
    <t>ff13-c1ea-40eb-e313-c3ed-77a1-acc3-0861</t>
  </si>
  <si>
    <t>Zespół Szkół Gminnych w Stanisławicach</t>
  </si>
  <si>
    <t>gm. Bochnia</t>
  </si>
  <si>
    <t>6235-d3b9-5331-ff68-958c-e5af-8138-2f55</t>
  </si>
  <si>
    <t>Zespół Szkół Gminnych w Pogwizdowie</t>
  </si>
  <si>
    <t>daa9-81cb-b746-6d6b-7c2c-e163-da4f-4622</t>
  </si>
  <si>
    <t>Zespół Szkół Gminnych w Baczkowie</t>
  </si>
  <si>
    <t>33c2-bee5-15cc-1068-a349-4138-2c9d-c27d</t>
  </si>
  <si>
    <t>Zespół Szkół Gminnych w Damienicach</t>
  </si>
  <si>
    <t>5b30-6f08-e8ea-72f5-c862-728b-54e9-b817</t>
  </si>
  <si>
    <t>Świetlica Wiejska w Gorzkowie</t>
  </si>
  <si>
    <t>a66e-b34f-f415-dfb5-6796-93d0-d52a-4a6c</t>
  </si>
  <si>
    <t>Świetlica Wiejska w Brzeźnicy</t>
  </si>
  <si>
    <t>38c6-dc5a-3d47-4163-5966-8877-0efe-6e5a</t>
  </si>
  <si>
    <t>Świetlica Wiejska w Gierczycach</t>
  </si>
  <si>
    <t>9328-008b-b706-b046-2466-99c3-8a37-6544</t>
  </si>
  <si>
    <t>Zespół Szkół Gminnych w Gawłowie</t>
  </si>
  <si>
    <t>47ad-422f-2f75-8fff-a3b6-b54f-7199-8b0e</t>
  </si>
  <si>
    <t>Gminne Przedszkole w Cerekwi</t>
  </si>
  <si>
    <t>3a1d-a678-4ebd-cbd0-90d8-d0d3-36cc-4c0b</t>
  </si>
  <si>
    <t>Zespół Szkół Gminnych w Bogucicach</t>
  </si>
  <si>
    <t>02a1-d212-ed49-5f2e-dae7-a133-44e4-7755</t>
  </si>
  <si>
    <t>Zespół Szkół Gminnych w Nieszkowicach Wielkich</t>
  </si>
  <si>
    <t>f7d3-fd09-9f7a-ccdc-03b4-7d85-bfeb-3554</t>
  </si>
  <si>
    <t>Galeria Wiejska w Chełmie</t>
  </si>
  <si>
    <t>fd09-c5a4-a46e-23c9-5580-a8e9-ec63-ea72</t>
  </si>
  <si>
    <t>Zespół Szkół Gminnych w Nieszkowicach Małych</t>
  </si>
  <si>
    <t>c876-4635-28e2-84a8-3429-b2d8-bf04-66ed</t>
  </si>
  <si>
    <t>Świetlica Wiejska w Łapczycy</t>
  </si>
  <si>
    <t>3aea-d496-7280-fe78-757d-02ac-e8a6-4676</t>
  </si>
  <si>
    <t>Świetlica Wiejska w Cikowicach</t>
  </si>
  <si>
    <t>b6b5-e744-ea33-ec8f-2531-966a-34c6-53b1</t>
  </si>
  <si>
    <t>Zespół Szkół Gminnych w Proszówkach</t>
  </si>
  <si>
    <t>28e2-aa5f-d0b3-6231-c9fb-6175-c339-4601</t>
  </si>
  <si>
    <t>Dom Pomocy Społecznej w Bochni (świetlica DPS)</t>
  </si>
  <si>
    <t>m. Bochnia</t>
  </si>
  <si>
    <t>e3db-a1d1-3d8b-9771-8171-54e9-1db7-692c</t>
  </si>
  <si>
    <t>Szpital Powiatowy w Bochni</t>
  </si>
  <si>
    <t>3eff-da05-8466-94da-fb6d-7c06-f7a9-fa26</t>
  </si>
  <si>
    <t>Miejskie Przedszkole nr 1 w Bochni</t>
  </si>
  <si>
    <t>374c-6d27-f648-11da-950a-7b1e-e9b3-e002</t>
  </si>
  <si>
    <t>Miejskie Przedszkole nr 2 w Bochni</t>
  </si>
  <si>
    <t>fecc-f9a3-e198-b2d7-39e9-a58c-6fab-3b97</t>
  </si>
  <si>
    <t>Zespół Szkół nr 1 w Bochni</t>
  </si>
  <si>
    <t>a168-3275-c137-204a-d070-26b4-9e39-a503</t>
  </si>
  <si>
    <t>Publicza Szkoła Podstawowa Nr 5 im. Jana Matejki w Bochni</t>
  </si>
  <si>
    <t>1e04-3aa7-1434-4c69-d311-24f0-528f-e14a</t>
  </si>
  <si>
    <t>Bursa Szkolnictwa Ponadgimnazjalnego w Bochni</t>
  </si>
  <si>
    <t>08d4-e0a8-9f38-bcf6-33ca-6f1c-7dce-924c</t>
  </si>
  <si>
    <t>Miejskie Przedszkole nr 3 w Bochni</t>
  </si>
  <si>
    <t>0447-d5eb-1888-5550-b6fc-dec0-aa9f-bcbf</t>
  </si>
  <si>
    <t>Publicza Szkoła Podstawowa nr 2 im. Kazimierza Brodzińskiego w Bochni</t>
  </si>
  <si>
    <t>83ae-79dd-6694-fabd-134b-b44a-944d-7f19</t>
  </si>
  <si>
    <t>Urząd Miasta Bochnia</t>
  </si>
  <si>
    <t>3cbc-dde6-6bde-f705-0d21-0eb8-2079-2fa7</t>
  </si>
  <si>
    <t>Miejskie Przedszkole nr 6 w Bochni</t>
  </si>
  <si>
    <t>fc5d-728e-cbd3-c4f6-6b03-511c-469d-83c8</t>
  </si>
  <si>
    <t>Publiczna Szkoła Podstawowa Nr 4 im. Św. Barbary w Bochni</t>
  </si>
  <si>
    <t>714e-e83c-7767-28a0-e422-cfa2-3580-c1eb</t>
  </si>
  <si>
    <t>Staropolska Szkoła Wyższa w Kielcach Wydział Zamiejscowy w Bochni</t>
  </si>
  <si>
    <t>d0d3-829b-0fbb-f0cd-22e0-cafd-5897-7c74</t>
  </si>
  <si>
    <t>Remiza Ochotniczej Straży Pożarnej Chodenice w Bochni</t>
  </si>
  <si>
    <t>aea5-f843-f246-561d-8f5f-69a3-2024-2d9d</t>
  </si>
  <si>
    <t>Miejskie Przedszkole nr 5 w Bochni</t>
  </si>
  <si>
    <t>c8a0-8ae3-8a15-5afb-7af9-86e4-febe-a80b</t>
  </si>
  <si>
    <t>Miejski Ośrodek Sportu i Rekreacji w Bochni sala JUDO</t>
  </si>
  <si>
    <t>fc7c-2335-1a18-1c41-0a2f-14ac-0d74-6b84</t>
  </si>
  <si>
    <t>Świetlica Bocheńskich Zakładów Usług Komunalnych Sp. z o.o. w Bochni</t>
  </si>
  <si>
    <t>e646-a639-da44-f3ab-4ae8-1d72-1dc8-4980</t>
  </si>
  <si>
    <t>Archiwum Narodowe w Krakowie Oddział w Bochni</t>
  </si>
  <si>
    <t>5312-d1a0-e0be-6d4f-4822-2f68-ee1f-67ec</t>
  </si>
  <si>
    <t>Razem</t>
  </si>
  <si>
    <t>Grzegorz Tomasz PRZYBYŁO</t>
  </si>
  <si>
    <t>Jan Andrzej PAJĄK</t>
  </si>
  <si>
    <t>Zbigniew Jan CICHOŃ</t>
  </si>
  <si>
    <t>Senat - Liczba głosów ważnych oddanych łącznie na wszystkich kandydatów</t>
  </si>
  <si>
    <t>Senat - w tym z powodu postawienia znaku X wyłącznie obok skreślonego nazwiska kandydata</t>
  </si>
  <si>
    <t>Senat - w tym z powodu niepostawienia znaku X obok nazwiska żadnego kandydata</t>
  </si>
  <si>
    <t>Senat - w tym z powodu postawienia znaku X obok nazwiska dwóch lub większej liczby kandydatów</t>
  </si>
  <si>
    <t>Senat - Liczba głosów nieważnych</t>
  </si>
  <si>
    <t>Senat - Liczba kart ważnych</t>
  </si>
  <si>
    <t>Senat - Liczba kart nieważnych</t>
  </si>
  <si>
    <t>Senat - w tym liczba kart wyjętych z kopert</t>
  </si>
  <si>
    <t>Senat - Liczba kart wyjętych z urny</t>
  </si>
  <si>
    <t>Senat - Liczba kopert na kartę do głosowania wrzuconych do urny</t>
  </si>
  <si>
    <t>Senat - w których znajdowała się niezaklejona koperta</t>
  </si>
  <si>
    <t>Senat - w których nie było koperty na karty do głosowania</t>
  </si>
  <si>
    <t>Senat - w których oświadczenie nie było podpisane</t>
  </si>
  <si>
    <t>Senat - w których nie było oświadczenia</t>
  </si>
  <si>
    <t>Senat - Liczba otrzymanych kopert zwrotnych</t>
  </si>
  <si>
    <t>Senat - Liczba wyborców, którym wysłano pakiety wyborcze</t>
  </si>
  <si>
    <t>Senat - Liczba wyborców głosujących na podstawie zaświadczenia</t>
  </si>
  <si>
    <t>Senat - Liczba wyborców głosujących przez pełnomocnika</t>
  </si>
  <si>
    <t>Senat - Liczba wyborców, którym wydano karty do głosowania</t>
  </si>
  <si>
    <t>Senat - Nie wykorzystano kart do głosowania</t>
  </si>
  <si>
    <t>Senat - Komisja otrzymała kart do głosowania</t>
  </si>
  <si>
    <t>Senat - Liczba wyborców uprawnionych do głosowania</t>
  </si>
  <si>
    <t>Numer obwodu</t>
  </si>
  <si>
    <t>Nazwa komisji</t>
  </si>
  <si>
    <t>TERYT gminy</t>
  </si>
  <si>
    <t>Gmina</t>
  </si>
  <si>
    <t>Symbol kontrolny</t>
  </si>
</sst>
</file>

<file path=xl/styles.xml><?xml version="1.0" encoding="utf-8"?>
<styleSheet xmlns="http://schemas.openxmlformats.org/spreadsheetml/2006/main">
  <fonts count="1">
    <font>
      <sz val="11"/>
      <color theme="1"/>
      <name val="Times New Roman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274"/>
  <sheetViews>
    <sheetView tabSelected="1" workbookViewId="0"/>
  </sheetViews>
  <sheetFormatPr defaultRowHeight="15"/>
  <sheetData>
    <row r="1" spans="1:31">
      <c r="A1" t="s">
        <v>579</v>
      </c>
      <c r="B1" t="s">
        <v>578</v>
      </c>
      <c r="C1" t="s">
        <v>577</v>
      </c>
      <c r="D1" t="s">
        <v>576</v>
      </c>
      <c r="E1" t="s">
        <v>575</v>
      </c>
      <c r="F1" t="s">
        <v>574</v>
      </c>
      <c r="G1" t="s">
        <v>573</v>
      </c>
      <c r="H1" t="s">
        <v>572</v>
      </c>
      <c r="I1" t="s">
        <v>571</v>
      </c>
      <c r="J1" t="s">
        <v>570</v>
      </c>
      <c r="K1" t="s">
        <v>569</v>
      </c>
      <c r="L1" t="s">
        <v>568</v>
      </c>
      <c r="M1" t="s">
        <v>567</v>
      </c>
      <c r="N1" t="s">
        <v>566</v>
      </c>
      <c r="O1" t="s">
        <v>565</v>
      </c>
      <c r="P1" t="s">
        <v>564</v>
      </c>
      <c r="Q1" t="s">
        <v>563</v>
      </c>
      <c r="R1" t="s">
        <v>562</v>
      </c>
      <c r="S1" t="s">
        <v>561</v>
      </c>
      <c r="T1" t="s">
        <v>560</v>
      </c>
      <c r="U1" t="s">
        <v>559</v>
      </c>
      <c r="V1" t="s">
        <v>558</v>
      </c>
      <c r="W1" t="s">
        <v>557</v>
      </c>
      <c r="X1" t="s">
        <v>556</v>
      </c>
      <c r="Y1" t="s">
        <v>555</v>
      </c>
      <c r="Z1" t="s">
        <v>554</v>
      </c>
      <c r="AA1" t="s">
        <v>553</v>
      </c>
      <c r="AB1" t="s">
        <v>552</v>
      </c>
      <c r="AC1" t="s">
        <v>551</v>
      </c>
      <c r="AD1" t="s">
        <v>550</v>
      </c>
      <c r="AE1" t="s">
        <v>549</v>
      </c>
    </row>
    <row r="2" spans="1:31">
      <c r="A2" t="s">
        <v>548</v>
      </c>
      <c r="B2" t="s">
        <v>513</v>
      </c>
      <c r="C2" t="str">
        <f>"120101"</f>
        <v>120101</v>
      </c>
      <c r="D2" t="s">
        <v>547</v>
      </c>
      <c r="E2">
        <v>1</v>
      </c>
      <c r="F2">
        <v>791</v>
      </c>
      <c r="G2">
        <v>600</v>
      </c>
      <c r="H2">
        <v>215</v>
      </c>
      <c r="I2">
        <v>385</v>
      </c>
      <c r="J2">
        <v>1</v>
      </c>
      <c r="K2">
        <v>0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385</v>
      </c>
      <c r="T2">
        <v>0</v>
      </c>
      <c r="U2">
        <v>0</v>
      </c>
      <c r="V2">
        <v>385</v>
      </c>
      <c r="W2">
        <v>10</v>
      </c>
      <c r="X2">
        <v>2</v>
      </c>
      <c r="Y2">
        <v>8</v>
      </c>
      <c r="Z2">
        <v>0</v>
      </c>
      <c r="AA2">
        <v>375</v>
      </c>
      <c r="AB2">
        <v>192</v>
      </c>
      <c r="AC2">
        <v>113</v>
      </c>
      <c r="AD2">
        <v>70</v>
      </c>
      <c r="AE2">
        <v>375</v>
      </c>
    </row>
    <row r="3" spans="1:31">
      <c r="A3" t="s">
        <v>546</v>
      </c>
      <c r="B3" t="s">
        <v>513</v>
      </c>
      <c r="C3" t="str">
        <f>"120101"</f>
        <v>120101</v>
      </c>
      <c r="D3" t="s">
        <v>545</v>
      </c>
      <c r="E3">
        <v>2</v>
      </c>
      <c r="F3">
        <v>2085</v>
      </c>
      <c r="G3">
        <v>1570</v>
      </c>
      <c r="H3">
        <v>390</v>
      </c>
      <c r="I3">
        <v>1180</v>
      </c>
      <c r="J3">
        <v>2</v>
      </c>
      <c r="K3">
        <v>15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1180</v>
      </c>
      <c r="T3">
        <v>0</v>
      </c>
      <c r="U3">
        <v>0</v>
      </c>
      <c r="V3">
        <v>1180</v>
      </c>
      <c r="W3">
        <v>57</v>
      </c>
      <c r="X3">
        <v>19</v>
      </c>
      <c r="Y3">
        <v>36</v>
      </c>
      <c r="Z3">
        <v>0</v>
      </c>
      <c r="AA3">
        <v>1123</v>
      </c>
      <c r="AB3">
        <v>491</v>
      </c>
      <c r="AC3">
        <v>391</v>
      </c>
      <c r="AD3">
        <v>241</v>
      </c>
      <c r="AE3">
        <v>1123</v>
      </c>
    </row>
    <row r="4" spans="1:31">
      <c r="A4" t="s">
        <v>544</v>
      </c>
      <c r="B4" t="s">
        <v>513</v>
      </c>
      <c r="C4" t="str">
        <f>"120101"</f>
        <v>120101</v>
      </c>
      <c r="D4" t="s">
        <v>543</v>
      </c>
      <c r="E4">
        <v>3</v>
      </c>
      <c r="F4">
        <v>1070</v>
      </c>
      <c r="G4">
        <v>820</v>
      </c>
      <c r="H4">
        <v>189</v>
      </c>
      <c r="I4">
        <v>631</v>
      </c>
      <c r="J4">
        <v>2</v>
      </c>
      <c r="K4">
        <v>4</v>
      </c>
      <c r="L4">
        <v>1</v>
      </c>
      <c r="M4">
        <v>1</v>
      </c>
      <c r="N4">
        <v>0</v>
      </c>
      <c r="O4">
        <v>0</v>
      </c>
      <c r="P4">
        <v>0</v>
      </c>
      <c r="Q4">
        <v>0</v>
      </c>
      <c r="R4">
        <v>1</v>
      </c>
      <c r="S4">
        <v>632</v>
      </c>
      <c r="T4">
        <v>1</v>
      </c>
      <c r="U4">
        <v>0</v>
      </c>
      <c r="V4">
        <v>632</v>
      </c>
      <c r="W4">
        <v>34</v>
      </c>
      <c r="X4">
        <v>6</v>
      </c>
      <c r="Y4">
        <v>28</v>
      </c>
      <c r="Z4">
        <v>0</v>
      </c>
      <c r="AA4">
        <v>598</v>
      </c>
      <c r="AB4">
        <v>281</v>
      </c>
      <c r="AC4">
        <v>228</v>
      </c>
      <c r="AD4">
        <v>89</v>
      </c>
      <c r="AE4">
        <v>598</v>
      </c>
    </row>
    <row r="5" spans="1:31">
      <c r="A5" t="s">
        <v>542</v>
      </c>
      <c r="B5" t="s">
        <v>513</v>
      </c>
      <c r="C5" t="str">
        <f>"120101"</f>
        <v>120101</v>
      </c>
      <c r="D5" t="s">
        <v>541</v>
      </c>
      <c r="E5">
        <v>4</v>
      </c>
      <c r="F5">
        <v>1090</v>
      </c>
      <c r="G5">
        <v>840</v>
      </c>
      <c r="H5">
        <v>263</v>
      </c>
      <c r="I5">
        <v>577</v>
      </c>
      <c r="J5">
        <v>0</v>
      </c>
      <c r="K5">
        <v>7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577</v>
      </c>
      <c r="T5">
        <v>0</v>
      </c>
      <c r="U5">
        <v>0</v>
      </c>
      <c r="V5">
        <v>577</v>
      </c>
      <c r="W5">
        <v>42</v>
      </c>
      <c r="X5">
        <v>15</v>
      </c>
      <c r="Y5">
        <v>27</v>
      </c>
      <c r="Z5">
        <v>0</v>
      </c>
      <c r="AA5">
        <v>535</v>
      </c>
      <c r="AB5">
        <v>262</v>
      </c>
      <c r="AC5">
        <v>171</v>
      </c>
      <c r="AD5">
        <v>102</v>
      </c>
      <c r="AE5">
        <v>535</v>
      </c>
    </row>
    <row r="6" spans="1:31">
      <c r="A6" t="s">
        <v>540</v>
      </c>
      <c r="B6" t="s">
        <v>513</v>
      </c>
      <c r="C6" t="str">
        <f>"120101"</f>
        <v>120101</v>
      </c>
      <c r="D6" t="s">
        <v>539</v>
      </c>
      <c r="E6">
        <v>5</v>
      </c>
      <c r="F6">
        <v>1086</v>
      </c>
      <c r="G6">
        <v>830</v>
      </c>
      <c r="H6">
        <v>170</v>
      </c>
      <c r="I6">
        <v>660</v>
      </c>
      <c r="J6">
        <v>2</v>
      </c>
      <c r="K6">
        <v>1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660</v>
      </c>
      <c r="T6">
        <v>0</v>
      </c>
      <c r="U6">
        <v>0</v>
      </c>
      <c r="V6">
        <v>660</v>
      </c>
      <c r="W6">
        <v>34</v>
      </c>
      <c r="X6">
        <v>9</v>
      </c>
      <c r="Y6">
        <v>25</v>
      </c>
      <c r="Z6">
        <v>0</v>
      </c>
      <c r="AA6">
        <v>626</v>
      </c>
      <c r="AB6">
        <v>328</v>
      </c>
      <c r="AC6">
        <v>192</v>
      </c>
      <c r="AD6">
        <v>106</v>
      </c>
      <c r="AE6">
        <v>626</v>
      </c>
    </row>
    <row r="7" spans="1:31">
      <c r="A7" t="s">
        <v>538</v>
      </c>
      <c r="B7" t="s">
        <v>513</v>
      </c>
      <c r="C7" t="str">
        <f>"120101"</f>
        <v>120101</v>
      </c>
      <c r="D7" t="s">
        <v>537</v>
      </c>
      <c r="E7">
        <v>6</v>
      </c>
      <c r="F7">
        <v>2177</v>
      </c>
      <c r="G7">
        <v>1670</v>
      </c>
      <c r="H7">
        <v>454</v>
      </c>
      <c r="I7">
        <v>1216</v>
      </c>
      <c r="J7">
        <v>0</v>
      </c>
      <c r="K7">
        <v>5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1216</v>
      </c>
      <c r="T7">
        <v>0</v>
      </c>
      <c r="U7">
        <v>0</v>
      </c>
      <c r="V7">
        <v>1216</v>
      </c>
      <c r="W7">
        <v>62</v>
      </c>
      <c r="X7">
        <v>20</v>
      </c>
      <c r="Y7">
        <v>42</v>
      </c>
      <c r="Z7">
        <v>0</v>
      </c>
      <c r="AA7">
        <v>1154</v>
      </c>
      <c r="AB7">
        <v>578</v>
      </c>
      <c r="AC7">
        <v>371</v>
      </c>
      <c r="AD7">
        <v>205</v>
      </c>
      <c r="AE7">
        <v>1154</v>
      </c>
    </row>
    <row r="8" spans="1:31">
      <c r="A8" t="s">
        <v>536</v>
      </c>
      <c r="B8" t="s">
        <v>513</v>
      </c>
      <c r="C8" t="str">
        <f>"120101"</f>
        <v>120101</v>
      </c>
      <c r="D8" t="s">
        <v>535</v>
      </c>
      <c r="E8">
        <v>7</v>
      </c>
      <c r="F8">
        <v>1338</v>
      </c>
      <c r="G8">
        <v>1020</v>
      </c>
      <c r="H8">
        <v>203</v>
      </c>
      <c r="I8">
        <v>817</v>
      </c>
      <c r="J8">
        <v>0</v>
      </c>
      <c r="K8">
        <v>6</v>
      </c>
      <c r="L8">
        <v>2</v>
      </c>
      <c r="M8">
        <v>2</v>
      </c>
      <c r="N8">
        <v>0</v>
      </c>
      <c r="O8">
        <v>0</v>
      </c>
      <c r="P8">
        <v>0</v>
      </c>
      <c r="Q8">
        <v>0</v>
      </c>
      <c r="R8">
        <v>2</v>
      </c>
      <c r="S8">
        <v>818</v>
      </c>
      <c r="T8">
        <v>2</v>
      </c>
      <c r="U8">
        <v>0</v>
      </c>
      <c r="V8">
        <v>818</v>
      </c>
      <c r="W8">
        <v>47</v>
      </c>
      <c r="X8">
        <v>36</v>
      </c>
      <c r="Y8">
        <v>11</v>
      </c>
      <c r="Z8">
        <v>0</v>
      </c>
      <c r="AA8">
        <v>771</v>
      </c>
      <c r="AB8">
        <v>376</v>
      </c>
      <c r="AC8">
        <v>245</v>
      </c>
      <c r="AD8">
        <v>150</v>
      </c>
      <c r="AE8">
        <v>771</v>
      </c>
    </row>
    <row r="9" spans="1:31">
      <c r="A9" t="s">
        <v>534</v>
      </c>
      <c r="B9" t="s">
        <v>513</v>
      </c>
      <c r="C9" t="str">
        <f>"120101"</f>
        <v>120101</v>
      </c>
      <c r="D9" t="s">
        <v>533</v>
      </c>
      <c r="E9">
        <v>8</v>
      </c>
      <c r="F9">
        <v>1113</v>
      </c>
      <c r="G9">
        <v>850</v>
      </c>
      <c r="H9">
        <v>230</v>
      </c>
      <c r="I9">
        <v>620</v>
      </c>
      <c r="J9">
        <v>1</v>
      </c>
      <c r="K9">
        <v>4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620</v>
      </c>
      <c r="T9">
        <v>0</v>
      </c>
      <c r="U9">
        <v>0</v>
      </c>
      <c r="V9">
        <v>620</v>
      </c>
      <c r="W9">
        <v>34</v>
      </c>
      <c r="X9">
        <v>8</v>
      </c>
      <c r="Y9">
        <v>26</v>
      </c>
      <c r="Z9">
        <v>0</v>
      </c>
      <c r="AA9">
        <v>586</v>
      </c>
      <c r="AB9">
        <v>345</v>
      </c>
      <c r="AC9">
        <v>143</v>
      </c>
      <c r="AD9">
        <v>98</v>
      </c>
      <c r="AE9">
        <v>586</v>
      </c>
    </row>
    <row r="10" spans="1:31">
      <c r="A10" t="s">
        <v>532</v>
      </c>
      <c r="B10" t="s">
        <v>513</v>
      </c>
      <c r="C10" t="str">
        <f>"120101"</f>
        <v>120101</v>
      </c>
      <c r="D10" t="s">
        <v>531</v>
      </c>
      <c r="E10">
        <v>9</v>
      </c>
      <c r="F10">
        <v>1567</v>
      </c>
      <c r="G10">
        <v>1203</v>
      </c>
      <c r="H10">
        <v>314</v>
      </c>
      <c r="I10">
        <v>889</v>
      </c>
      <c r="J10">
        <v>1</v>
      </c>
      <c r="K10">
        <v>11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889</v>
      </c>
      <c r="T10">
        <v>0</v>
      </c>
      <c r="U10">
        <v>0</v>
      </c>
      <c r="V10">
        <v>889</v>
      </c>
      <c r="W10">
        <v>42</v>
      </c>
      <c r="X10">
        <v>14</v>
      </c>
      <c r="Y10">
        <v>28</v>
      </c>
      <c r="Z10">
        <v>0</v>
      </c>
      <c r="AA10">
        <v>847</v>
      </c>
      <c r="AB10">
        <v>382</v>
      </c>
      <c r="AC10">
        <v>328</v>
      </c>
      <c r="AD10">
        <v>137</v>
      </c>
      <c r="AE10">
        <v>847</v>
      </c>
    </row>
    <row r="11" spans="1:31">
      <c r="A11" t="s">
        <v>530</v>
      </c>
      <c r="B11" t="s">
        <v>513</v>
      </c>
      <c r="C11" t="str">
        <f>"120101"</f>
        <v>120101</v>
      </c>
      <c r="D11" t="s">
        <v>529</v>
      </c>
      <c r="E11">
        <v>10</v>
      </c>
      <c r="F11">
        <v>2070</v>
      </c>
      <c r="G11">
        <v>1585</v>
      </c>
      <c r="H11">
        <v>375</v>
      </c>
      <c r="I11">
        <v>1210</v>
      </c>
      <c r="J11">
        <v>0</v>
      </c>
      <c r="K11">
        <v>7</v>
      </c>
      <c r="L11">
        <v>3</v>
      </c>
      <c r="M11">
        <v>3</v>
      </c>
      <c r="N11">
        <v>0</v>
      </c>
      <c r="O11">
        <v>0</v>
      </c>
      <c r="P11">
        <v>0</v>
      </c>
      <c r="Q11">
        <v>0</v>
      </c>
      <c r="R11">
        <v>3</v>
      </c>
      <c r="S11">
        <v>1213</v>
      </c>
      <c r="T11">
        <v>3</v>
      </c>
      <c r="U11">
        <v>0</v>
      </c>
      <c r="V11">
        <v>1213</v>
      </c>
      <c r="W11">
        <v>59</v>
      </c>
      <c r="X11">
        <v>12</v>
      </c>
      <c r="Y11">
        <v>47</v>
      </c>
      <c r="Z11">
        <v>0</v>
      </c>
      <c r="AA11">
        <v>1154</v>
      </c>
      <c r="AB11">
        <v>496</v>
      </c>
      <c r="AC11">
        <v>455</v>
      </c>
      <c r="AD11">
        <v>203</v>
      </c>
      <c r="AE11">
        <v>1154</v>
      </c>
    </row>
    <row r="12" spans="1:31">
      <c r="A12" t="s">
        <v>528</v>
      </c>
      <c r="B12" t="s">
        <v>513</v>
      </c>
      <c r="C12" t="str">
        <f>"120101"</f>
        <v>120101</v>
      </c>
      <c r="D12" t="s">
        <v>527</v>
      </c>
      <c r="E12">
        <v>11</v>
      </c>
      <c r="F12">
        <v>1363</v>
      </c>
      <c r="G12">
        <v>1030</v>
      </c>
      <c r="H12">
        <v>176</v>
      </c>
      <c r="I12">
        <v>854</v>
      </c>
      <c r="J12">
        <v>1</v>
      </c>
      <c r="K12">
        <v>10</v>
      </c>
      <c r="L12">
        <v>2</v>
      </c>
      <c r="M12">
        <v>2</v>
      </c>
      <c r="N12">
        <v>0</v>
      </c>
      <c r="O12">
        <v>0</v>
      </c>
      <c r="P12">
        <v>0</v>
      </c>
      <c r="Q12">
        <v>0</v>
      </c>
      <c r="R12">
        <v>2</v>
      </c>
      <c r="S12">
        <v>856</v>
      </c>
      <c r="T12">
        <v>2</v>
      </c>
      <c r="U12">
        <v>0</v>
      </c>
      <c r="V12">
        <v>856</v>
      </c>
      <c r="W12">
        <v>60</v>
      </c>
      <c r="X12">
        <v>9</v>
      </c>
      <c r="Y12">
        <v>51</v>
      </c>
      <c r="Z12">
        <v>0</v>
      </c>
      <c r="AA12">
        <v>796</v>
      </c>
      <c r="AB12">
        <v>355</v>
      </c>
      <c r="AC12">
        <v>283</v>
      </c>
      <c r="AD12">
        <v>158</v>
      </c>
      <c r="AE12">
        <v>796</v>
      </c>
    </row>
    <row r="13" spans="1:31">
      <c r="A13" t="s">
        <v>526</v>
      </c>
      <c r="B13" t="s">
        <v>513</v>
      </c>
      <c r="C13" t="str">
        <f>"120101"</f>
        <v>120101</v>
      </c>
      <c r="D13" t="s">
        <v>525</v>
      </c>
      <c r="E13">
        <v>12</v>
      </c>
      <c r="F13">
        <v>1299</v>
      </c>
      <c r="G13">
        <v>980</v>
      </c>
      <c r="H13">
        <v>224</v>
      </c>
      <c r="I13">
        <v>756</v>
      </c>
      <c r="J13">
        <v>1</v>
      </c>
      <c r="K13">
        <v>4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756</v>
      </c>
      <c r="T13">
        <v>0</v>
      </c>
      <c r="U13">
        <v>0</v>
      </c>
      <c r="V13">
        <v>756</v>
      </c>
      <c r="W13">
        <v>24</v>
      </c>
      <c r="X13">
        <v>3</v>
      </c>
      <c r="Y13">
        <v>21</v>
      </c>
      <c r="Z13">
        <v>0</v>
      </c>
      <c r="AA13">
        <v>732</v>
      </c>
      <c r="AB13">
        <v>378</v>
      </c>
      <c r="AC13">
        <v>222</v>
      </c>
      <c r="AD13">
        <v>132</v>
      </c>
      <c r="AE13">
        <v>732</v>
      </c>
    </row>
    <row r="14" spans="1:31">
      <c r="A14" t="s">
        <v>524</v>
      </c>
      <c r="B14" t="s">
        <v>513</v>
      </c>
      <c r="C14" t="str">
        <f>"120101"</f>
        <v>120101</v>
      </c>
      <c r="D14" t="s">
        <v>523</v>
      </c>
      <c r="E14">
        <v>13</v>
      </c>
      <c r="F14">
        <v>2163</v>
      </c>
      <c r="G14">
        <v>1649</v>
      </c>
      <c r="H14">
        <v>367</v>
      </c>
      <c r="I14">
        <v>1282</v>
      </c>
      <c r="J14">
        <v>2</v>
      </c>
      <c r="K14">
        <v>5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1281</v>
      </c>
      <c r="T14">
        <v>0</v>
      </c>
      <c r="U14">
        <v>0</v>
      </c>
      <c r="V14">
        <v>1281</v>
      </c>
      <c r="W14">
        <v>54</v>
      </c>
      <c r="X14">
        <v>19</v>
      </c>
      <c r="Y14">
        <v>35</v>
      </c>
      <c r="Z14">
        <v>0</v>
      </c>
      <c r="AA14">
        <v>1227</v>
      </c>
      <c r="AB14">
        <v>649</v>
      </c>
      <c r="AC14">
        <v>402</v>
      </c>
      <c r="AD14">
        <v>176</v>
      </c>
      <c r="AE14">
        <v>1227</v>
      </c>
    </row>
    <row r="15" spans="1:31">
      <c r="A15" t="s">
        <v>522</v>
      </c>
      <c r="B15" t="s">
        <v>513</v>
      </c>
      <c r="C15" t="str">
        <f>"120101"</f>
        <v>120101</v>
      </c>
      <c r="D15" t="s">
        <v>521</v>
      </c>
      <c r="E15">
        <v>14</v>
      </c>
      <c r="F15">
        <v>1231</v>
      </c>
      <c r="G15">
        <v>950</v>
      </c>
      <c r="H15">
        <v>259</v>
      </c>
      <c r="I15">
        <v>691</v>
      </c>
      <c r="J15">
        <v>0</v>
      </c>
      <c r="K15">
        <v>3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691</v>
      </c>
      <c r="T15">
        <v>0</v>
      </c>
      <c r="U15">
        <v>0</v>
      </c>
      <c r="V15">
        <v>691</v>
      </c>
      <c r="W15">
        <v>39</v>
      </c>
      <c r="X15">
        <v>10</v>
      </c>
      <c r="Y15">
        <v>29</v>
      </c>
      <c r="Z15">
        <v>0</v>
      </c>
      <c r="AA15">
        <v>652</v>
      </c>
      <c r="AB15">
        <v>309</v>
      </c>
      <c r="AC15">
        <v>232</v>
      </c>
      <c r="AD15">
        <v>111</v>
      </c>
      <c r="AE15">
        <v>652</v>
      </c>
    </row>
    <row r="16" spans="1:31">
      <c r="A16" t="s">
        <v>520</v>
      </c>
      <c r="B16" t="s">
        <v>513</v>
      </c>
      <c r="C16" t="str">
        <f>"120101"</f>
        <v>120101</v>
      </c>
      <c r="D16" t="s">
        <v>519</v>
      </c>
      <c r="E16">
        <v>15</v>
      </c>
      <c r="F16">
        <v>1525</v>
      </c>
      <c r="G16">
        <v>1170</v>
      </c>
      <c r="H16">
        <v>302</v>
      </c>
      <c r="I16">
        <v>868</v>
      </c>
      <c r="J16">
        <v>4</v>
      </c>
      <c r="K16">
        <v>6</v>
      </c>
      <c r="L16">
        <v>3</v>
      </c>
      <c r="M16">
        <v>2</v>
      </c>
      <c r="N16">
        <v>0</v>
      </c>
      <c r="O16">
        <v>0</v>
      </c>
      <c r="P16">
        <v>0</v>
      </c>
      <c r="Q16">
        <v>0</v>
      </c>
      <c r="R16">
        <v>2</v>
      </c>
      <c r="S16">
        <v>870</v>
      </c>
      <c r="T16">
        <v>2</v>
      </c>
      <c r="U16">
        <v>0</v>
      </c>
      <c r="V16">
        <v>870</v>
      </c>
      <c r="W16">
        <v>40</v>
      </c>
      <c r="X16">
        <v>15</v>
      </c>
      <c r="Y16">
        <v>25</v>
      </c>
      <c r="Z16">
        <v>0</v>
      </c>
      <c r="AA16">
        <v>830</v>
      </c>
      <c r="AB16">
        <v>440</v>
      </c>
      <c r="AC16">
        <v>270</v>
      </c>
      <c r="AD16">
        <v>120</v>
      </c>
      <c r="AE16">
        <v>830</v>
      </c>
    </row>
    <row r="17" spans="1:31">
      <c r="A17" t="s">
        <v>518</v>
      </c>
      <c r="B17" t="s">
        <v>513</v>
      </c>
      <c r="C17" t="str">
        <f>"120101"</f>
        <v>120101</v>
      </c>
      <c r="D17" t="s">
        <v>517</v>
      </c>
      <c r="E17">
        <v>16</v>
      </c>
      <c r="F17">
        <v>1293</v>
      </c>
      <c r="G17">
        <v>1000</v>
      </c>
      <c r="H17">
        <v>260</v>
      </c>
      <c r="I17">
        <v>740</v>
      </c>
      <c r="J17">
        <v>0</v>
      </c>
      <c r="K17">
        <v>5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740</v>
      </c>
      <c r="T17">
        <v>0</v>
      </c>
      <c r="U17">
        <v>0</v>
      </c>
      <c r="V17">
        <v>740</v>
      </c>
      <c r="W17">
        <v>37</v>
      </c>
      <c r="X17">
        <v>11</v>
      </c>
      <c r="Y17">
        <v>26</v>
      </c>
      <c r="Z17">
        <v>0</v>
      </c>
      <c r="AA17">
        <v>703</v>
      </c>
      <c r="AB17">
        <v>364</v>
      </c>
      <c r="AC17">
        <v>218</v>
      </c>
      <c r="AD17">
        <v>121</v>
      </c>
      <c r="AE17">
        <v>703</v>
      </c>
    </row>
    <row r="18" spans="1:31">
      <c r="A18" t="s">
        <v>516</v>
      </c>
      <c r="B18" t="s">
        <v>513</v>
      </c>
      <c r="C18" t="str">
        <f>"120101"</f>
        <v>120101</v>
      </c>
      <c r="D18" t="s">
        <v>515</v>
      </c>
      <c r="E18">
        <v>17</v>
      </c>
      <c r="F18">
        <v>77</v>
      </c>
      <c r="G18">
        <v>100</v>
      </c>
      <c r="H18">
        <v>77</v>
      </c>
      <c r="I18">
        <v>23</v>
      </c>
      <c r="J18">
        <v>0</v>
      </c>
      <c r="K18">
        <v>5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23</v>
      </c>
      <c r="T18">
        <v>0</v>
      </c>
      <c r="U18">
        <v>0</v>
      </c>
      <c r="V18">
        <v>23</v>
      </c>
      <c r="W18">
        <v>1</v>
      </c>
      <c r="X18">
        <v>0</v>
      </c>
      <c r="Y18">
        <v>1</v>
      </c>
      <c r="Z18">
        <v>0</v>
      </c>
      <c r="AA18">
        <v>22</v>
      </c>
      <c r="AB18">
        <v>11</v>
      </c>
      <c r="AC18">
        <v>3</v>
      </c>
      <c r="AD18">
        <v>8</v>
      </c>
      <c r="AE18">
        <v>22</v>
      </c>
    </row>
    <row r="19" spans="1:31">
      <c r="A19" t="s">
        <v>514</v>
      </c>
      <c r="B19" t="s">
        <v>513</v>
      </c>
      <c r="C19" t="str">
        <f>"120101"</f>
        <v>120101</v>
      </c>
      <c r="D19" t="s">
        <v>512</v>
      </c>
      <c r="E19">
        <v>18</v>
      </c>
      <c r="F19">
        <v>110</v>
      </c>
      <c r="G19">
        <v>108</v>
      </c>
      <c r="H19">
        <v>69</v>
      </c>
      <c r="I19">
        <v>39</v>
      </c>
      <c r="J19">
        <v>0</v>
      </c>
      <c r="K19">
        <v>1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39</v>
      </c>
      <c r="T19">
        <v>0</v>
      </c>
      <c r="U19">
        <v>0</v>
      </c>
      <c r="V19">
        <v>39</v>
      </c>
      <c r="W19">
        <v>4</v>
      </c>
      <c r="X19">
        <v>0</v>
      </c>
      <c r="Y19">
        <v>4</v>
      </c>
      <c r="Z19">
        <v>0</v>
      </c>
      <c r="AA19">
        <v>35</v>
      </c>
      <c r="AB19">
        <v>16</v>
      </c>
      <c r="AC19">
        <v>17</v>
      </c>
      <c r="AD19">
        <v>2</v>
      </c>
      <c r="AE19">
        <v>35</v>
      </c>
    </row>
    <row r="20" spans="1:31">
      <c r="A20" t="s">
        <v>511</v>
      </c>
      <c r="B20" t="s">
        <v>480</v>
      </c>
      <c r="C20" t="str">
        <f>"120102"</f>
        <v>120102</v>
      </c>
      <c r="D20" t="s">
        <v>510</v>
      </c>
      <c r="E20">
        <v>1</v>
      </c>
      <c r="F20">
        <v>1539</v>
      </c>
      <c r="G20">
        <v>1180</v>
      </c>
      <c r="H20">
        <v>348</v>
      </c>
      <c r="I20">
        <v>832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832</v>
      </c>
      <c r="T20">
        <v>0</v>
      </c>
      <c r="U20">
        <v>0</v>
      </c>
      <c r="V20">
        <v>832</v>
      </c>
      <c r="W20">
        <v>32</v>
      </c>
      <c r="X20">
        <v>10</v>
      </c>
      <c r="Y20">
        <v>20</v>
      </c>
      <c r="Z20">
        <v>0</v>
      </c>
      <c r="AA20">
        <v>800</v>
      </c>
      <c r="AB20">
        <v>446</v>
      </c>
      <c r="AC20">
        <v>222</v>
      </c>
      <c r="AD20">
        <v>132</v>
      </c>
      <c r="AE20">
        <v>800</v>
      </c>
    </row>
    <row r="21" spans="1:31">
      <c r="A21" t="s">
        <v>509</v>
      </c>
      <c r="B21" t="s">
        <v>480</v>
      </c>
      <c r="C21" t="str">
        <f>"120102"</f>
        <v>120102</v>
      </c>
      <c r="D21" t="s">
        <v>508</v>
      </c>
      <c r="E21">
        <v>2</v>
      </c>
      <c r="F21">
        <v>700</v>
      </c>
      <c r="G21">
        <v>530</v>
      </c>
      <c r="H21">
        <v>113</v>
      </c>
      <c r="I21">
        <v>417</v>
      </c>
      <c r="J21">
        <v>0</v>
      </c>
      <c r="K21">
        <v>8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417</v>
      </c>
      <c r="T21">
        <v>0</v>
      </c>
      <c r="U21">
        <v>0</v>
      </c>
      <c r="V21">
        <v>417</v>
      </c>
      <c r="W21">
        <v>12</v>
      </c>
      <c r="X21">
        <v>1</v>
      </c>
      <c r="Y21">
        <v>11</v>
      </c>
      <c r="Z21">
        <v>0</v>
      </c>
      <c r="AA21">
        <v>405</v>
      </c>
      <c r="AB21">
        <v>197</v>
      </c>
      <c r="AC21">
        <v>136</v>
      </c>
      <c r="AD21">
        <v>72</v>
      </c>
      <c r="AE21">
        <v>405</v>
      </c>
    </row>
    <row r="22" spans="1:31">
      <c r="A22" t="s">
        <v>507</v>
      </c>
      <c r="B22" t="s">
        <v>480</v>
      </c>
      <c r="C22" t="str">
        <f>"120102"</f>
        <v>120102</v>
      </c>
      <c r="D22" t="s">
        <v>506</v>
      </c>
      <c r="E22">
        <v>3</v>
      </c>
      <c r="F22">
        <v>1661</v>
      </c>
      <c r="G22">
        <v>1261</v>
      </c>
      <c r="H22">
        <v>440</v>
      </c>
      <c r="I22">
        <v>821</v>
      </c>
      <c r="J22">
        <v>0</v>
      </c>
      <c r="K22">
        <v>1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821</v>
      </c>
      <c r="T22">
        <v>0</v>
      </c>
      <c r="U22">
        <v>0</v>
      </c>
      <c r="V22">
        <v>821</v>
      </c>
      <c r="W22">
        <v>25</v>
      </c>
      <c r="X22">
        <v>4</v>
      </c>
      <c r="Y22">
        <v>21</v>
      </c>
      <c r="Z22">
        <v>0</v>
      </c>
      <c r="AA22">
        <v>796</v>
      </c>
      <c r="AB22">
        <v>483</v>
      </c>
      <c r="AC22">
        <v>199</v>
      </c>
      <c r="AD22">
        <v>114</v>
      </c>
      <c r="AE22">
        <v>796</v>
      </c>
    </row>
    <row r="23" spans="1:31">
      <c r="A23" t="s">
        <v>505</v>
      </c>
      <c r="B23" t="s">
        <v>480</v>
      </c>
      <c r="C23" t="str">
        <f>"120102"</f>
        <v>120102</v>
      </c>
      <c r="D23" t="s">
        <v>504</v>
      </c>
      <c r="E23">
        <v>4</v>
      </c>
      <c r="F23">
        <v>995</v>
      </c>
      <c r="G23">
        <v>761</v>
      </c>
      <c r="H23">
        <v>282</v>
      </c>
      <c r="I23">
        <v>479</v>
      </c>
      <c r="J23">
        <v>0</v>
      </c>
      <c r="K23">
        <v>1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479</v>
      </c>
      <c r="T23">
        <v>0</v>
      </c>
      <c r="U23">
        <v>0</v>
      </c>
      <c r="V23">
        <v>479</v>
      </c>
      <c r="W23">
        <v>21</v>
      </c>
      <c r="X23">
        <v>2</v>
      </c>
      <c r="Y23">
        <v>19</v>
      </c>
      <c r="Z23">
        <v>0</v>
      </c>
      <c r="AA23">
        <v>458</v>
      </c>
      <c r="AB23">
        <v>220</v>
      </c>
      <c r="AC23">
        <v>163</v>
      </c>
      <c r="AD23">
        <v>75</v>
      </c>
      <c r="AE23">
        <v>458</v>
      </c>
    </row>
    <row r="24" spans="1:31">
      <c r="A24" t="s">
        <v>503</v>
      </c>
      <c r="B24" t="s">
        <v>480</v>
      </c>
      <c r="C24" t="str">
        <f>"120102"</f>
        <v>120102</v>
      </c>
      <c r="D24" t="s">
        <v>502</v>
      </c>
      <c r="E24">
        <v>5</v>
      </c>
      <c r="F24">
        <v>1105</v>
      </c>
      <c r="G24">
        <v>840</v>
      </c>
      <c r="H24">
        <v>214</v>
      </c>
      <c r="I24">
        <v>626</v>
      </c>
      <c r="J24">
        <v>0</v>
      </c>
      <c r="K24">
        <v>1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626</v>
      </c>
      <c r="T24">
        <v>0</v>
      </c>
      <c r="U24">
        <v>0</v>
      </c>
      <c r="V24">
        <v>626</v>
      </c>
      <c r="W24">
        <v>27</v>
      </c>
      <c r="X24">
        <v>4</v>
      </c>
      <c r="Y24">
        <v>23</v>
      </c>
      <c r="Z24">
        <v>0</v>
      </c>
      <c r="AA24">
        <v>599</v>
      </c>
      <c r="AB24">
        <v>343</v>
      </c>
      <c r="AC24">
        <v>173</v>
      </c>
      <c r="AD24">
        <v>83</v>
      </c>
      <c r="AE24">
        <v>599</v>
      </c>
    </row>
    <row r="25" spans="1:31">
      <c r="A25" t="s">
        <v>501</v>
      </c>
      <c r="B25" t="s">
        <v>480</v>
      </c>
      <c r="C25" t="str">
        <f>"120102"</f>
        <v>120102</v>
      </c>
      <c r="D25" t="s">
        <v>500</v>
      </c>
      <c r="E25">
        <v>6</v>
      </c>
      <c r="F25">
        <v>1077</v>
      </c>
      <c r="G25">
        <v>810</v>
      </c>
      <c r="H25">
        <v>238</v>
      </c>
      <c r="I25">
        <v>572</v>
      </c>
      <c r="J25">
        <v>0</v>
      </c>
      <c r="K25">
        <v>8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572</v>
      </c>
      <c r="T25">
        <v>0</v>
      </c>
      <c r="U25">
        <v>0</v>
      </c>
      <c r="V25">
        <v>572</v>
      </c>
      <c r="W25">
        <v>16</v>
      </c>
      <c r="X25">
        <v>2</v>
      </c>
      <c r="Y25">
        <v>14</v>
      </c>
      <c r="Z25">
        <v>0</v>
      </c>
      <c r="AA25">
        <v>556</v>
      </c>
      <c r="AB25">
        <v>356</v>
      </c>
      <c r="AC25">
        <v>132</v>
      </c>
      <c r="AD25">
        <v>68</v>
      </c>
      <c r="AE25">
        <v>556</v>
      </c>
    </row>
    <row r="26" spans="1:31">
      <c r="A26" t="s">
        <v>499</v>
      </c>
      <c r="B26" t="s">
        <v>480</v>
      </c>
      <c r="C26" t="str">
        <f>"120102"</f>
        <v>120102</v>
      </c>
      <c r="D26" t="s">
        <v>498</v>
      </c>
      <c r="E26">
        <v>7</v>
      </c>
      <c r="F26">
        <v>1122</v>
      </c>
      <c r="G26">
        <v>850</v>
      </c>
      <c r="H26">
        <v>269</v>
      </c>
      <c r="I26">
        <v>581</v>
      </c>
      <c r="J26">
        <v>0</v>
      </c>
      <c r="K26">
        <v>1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581</v>
      </c>
      <c r="T26">
        <v>0</v>
      </c>
      <c r="U26">
        <v>0</v>
      </c>
      <c r="V26">
        <v>581</v>
      </c>
      <c r="W26">
        <v>26</v>
      </c>
      <c r="X26">
        <v>2</v>
      </c>
      <c r="Y26">
        <v>21</v>
      </c>
      <c r="Z26">
        <v>0</v>
      </c>
      <c r="AA26">
        <v>555</v>
      </c>
      <c r="AB26">
        <v>319</v>
      </c>
      <c r="AC26">
        <v>166</v>
      </c>
      <c r="AD26">
        <v>70</v>
      </c>
      <c r="AE26">
        <v>555</v>
      </c>
    </row>
    <row r="27" spans="1:31">
      <c r="A27" t="s">
        <v>497</v>
      </c>
      <c r="B27" t="s">
        <v>480</v>
      </c>
      <c r="C27" t="str">
        <f>"120102"</f>
        <v>120102</v>
      </c>
      <c r="D27" t="s">
        <v>496</v>
      </c>
      <c r="E27">
        <v>8</v>
      </c>
      <c r="F27">
        <v>496</v>
      </c>
      <c r="G27">
        <v>380</v>
      </c>
      <c r="H27">
        <v>131</v>
      </c>
      <c r="I27">
        <v>249</v>
      </c>
      <c r="J27">
        <v>0</v>
      </c>
      <c r="K27">
        <v>2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249</v>
      </c>
      <c r="T27">
        <v>0</v>
      </c>
      <c r="U27">
        <v>0</v>
      </c>
      <c r="V27">
        <v>249</v>
      </c>
      <c r="W27">
        <v>12</v>
      </c>
      <c r="X27">
        <v>2</v>
      </c>
      <c r="Y27">
        <v>9</v>
      </c>
      <c r="Z27">
        <v>0</v>
      </c>
      <c r="AA27">
        <v>237</v>
      </c>
      <c r="AB27">
        <v>115</v>
      </c>
      <c r="AC27">
        <v>83</v>
      </c>
      <c r="AD27">
        <v>39</v>
      </c>
      <c r="AE27">
        <v>237</v>
      </c>
    </row>
    <row r="28" spans="1:31">
      <c r="A28" t="s">
        <v>495</v>
      </c>
      <c r="B28" t="s">
        <v>480</v>
      </c>
      <c r="C28" t="str">
        <f>"120102"</f>
        <v>120102</v>
      </c>
      <c r="D28" t="s">
        <v>494</v>
      </c>
      <c r="E28">
        <v>9</v>
      </c>
      <c r="F28">
        <v>975</v>
      </c>
      <c r="G28">
        <v>740</v>
      </c>
      <c r="H28">
        <v>234</v>
      </c>
      <c r="I28">
        <v>506</v>
      </c>
      <c r="J28">
        <v>0</v>
      </c>
      <c r="K28">
        <v>1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506</v>
      </c>
      <c r="T28">
        <v>0</v>
      </c>
      <c r="U28">
        <v>0</v>
      </c>
      <c r="V28">
        <v>506</v>
      </c>
      <c r="W28">
        <v>30</v>
      </c>
      <c r="X28">
        <v>1</v>
      </c>
      <c r="Y28">
        <v>29</v>
      </c>
      <c r="Z28">
        <v>0</v>
      </c>
      <c r="AA28">
        <v>476</v>
      </c>
      <c r="AB28">
        <v>288</v>
      </c>
      <c r="AC28">
        <v>126</v>
      </c>
      <c r="AD28">
        <v>62</v>
      </c>
      <c r="AE28">
        <v>476</v>
      </c>
    </row>
    <row r="29" spans="1:31">
      <c r="A29" t="s">
        <v>493</v>
      </c>
      <c r="B29" t="s">
        <v>480</v>
      </c>
      <c r="C29" t="str">
        <f>"120102"</f>
        <v>120102</v>
      </c>
      <c r="D29" t="s">
        <v>492</v>
      </c>
      <c r="E29">
        <v>10</v>
      </c>
      <c r="F29">
        <v>847</v>
      </c>
      <c r="G29">
        <v>640</v>
      </c>
      <c r="H29">
        <v>235</v>
      </c>
      <c r="I29">
        <v>405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405</v>
      </c>
      <c r="T29">
        <v>0</v>
      </c>
      <c r="U29">
        <v>0</v>
      </c>
      <c r="V29">
        <v>405</v>
      </c>
      <c r="W29">
        <v>14</v>
      </c>
      <c r="X29">
        <v>2</v>
      </c>
      <c r="Y29">
        <v>12</v>
      </c>
      <c r="Z29">
        <v>0</v>
      </c>
      <c r="AA29">
        <v>391</v>
      </c>
      <c r="AB29">
        <v>213</v>
      </c>
      <c r="AC29">
        <v>134</v>
      </c>
      <c r="AD29">
        <v>44</v>
      </c>
      <c r="AE29">
        <v>391</v>
      </c>
    </row>
    <row r="30" spans="1:31">
      <c r="A30" t="s">
        <v>491</v>
      </c>
      <c r="B30" t="s">
        <v>480</v>
      </c>
      <c r="C30" t="str">
        <f>"120102"</f>
        <v>120102</v>
      </c>
      <c r="D30" t="s">
        <v>490</v>
      </c>
      <c r="E30">
        <v>11</v>
      </c>
      <c r="F30">
        <v>976</v>
      </c>
      <c r="G30">
        <v>742</v>
      </c>
      <c r="H30">
        <v>268</v>
      </c>
      <c r="I30">
        <v>474</v>
      </c>
      <c r="J30">
        <v>0</v>
      </c>
      <c r="K30">
        <v>2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474</v>
      </c>
      <c r="T30">
        <v>0</v>
      </c>
      <c r="U30">
        <v>0</v>
      </c>
      <c r="V30">
        <v>474</v>
      </c>
      <c r="W30">
        <v>19</v>
      </c>
      <c r="X30">
        <v>6</v>
      </c>
      <c r="Y30">
        <v>13</v>
      </c>
      <c r="Z30">
        <v>0</v>
      </c>
      <c r="AA30">
        <v>455</v>
      </c>
      <c r="AB30">
        <v>258</v>
      </c>
      <c r="AC30">
        <v>143</v>
      </c>
      <c r="AD30">
        <v>54</v>
      </c>
      <c r="AE30">
        <v>455</v>
      </c>
    </row>
    <row r="31" spans="1:31">
      <c r="A31" t="s">
        <v>489</v>
      </c>
      <c r="B31" t="s">
        <v>480</v>
      </c>
      <c r="C31" t="str">
        <f>"120102"</f>
        <v>120102</v>
      </c>
      <c r="D31" t="s">
        <v>488</v>
      </c>
      <c r="E31">
        <v>12</v>
      </c>
      <c r="F31">
        <v>367</v>
      </c>
      <c r="G31">
        <v>290</v>
      </c>
      <c r="H31">
        <v>65</v>
      </c>
      <c r="I31">
        <v>225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225</v>
      </c>
      <c r="T31">
        <v>0</v>
      </c>
      <c r="U31">
        <v>0</v>
      </c>
      <c r="V31">
        <v>225</v>
      </c>
      <c r="W31">
        <v>12</v>
      </c>
      <c r="X31">
        <v>2</v>
      </c>
      <c r="Y31">
        <v>10</v>
      </c>
      <c r="Z31">
        <v>0</v>
      </c>
      <c r="AA31">
        <v>213</v>
      </c>
      <c r="AB31">
        <v>117</v>
      </c>
      <c r="AC31">
        <v>61</v>
      </c>
      <c r="AD31">
        <v>35</v>
      </c>
      <c r="AE31">
        <v>213</v>
      </c>
    </row>
    <row r="32" spans="1:31">
      <c r="A32" t="s">
        <v>487</v>
      </c>
      <c r="B32" t="s">
        <v>480</v>
      </c>
      <c r="C32" t="str">
        <f>"120102"</f>
        <v>120102</v>
      </c>
      <c r="D32" t="s">
        <v>486</v>
      </c>
      <c r="E32">
        <v>13</v>
      </c>
      <c r="F32">
        <v>713</v>
      </c>
      <c r="G32">
        <v>553</v>
      </c>
      <c r="H32">
        <v>164</v>
      </c>
      <c r="I32">
        <v>389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389</v>
      </c>
      <c r="T32">
        <v>0</v>
      </c>
      <c r="U32">
        <v>0</v>
      </c>
      <c r="V32">
        <v>389</v>
      </c>
      <c r="W32">
        <v>12</v>
      </c>
      <c r="X32">
        <v>2</v>
      </c>
      <c r="Y32">
        <v>10</v>
      </c>
      <c r="Z32">
        <v>0</v>
      </c>
      <c r="AA32">
        <v>377</v>
      </c>
      <c r="AB32">
        <v>230</v>
      </c>
      <c r="AC32">
        <v>100</v>
      </c>
      <c r="AD32">
        <v>47</v>
      </c>
      <c r="AE32">
        <v>377</v>
      </c>
    </row>
    <row r="33" spans="1:31">
      <c r="A33" t="s">
        <v>485</v>
      </c>
      <c r="B33" t="s">
        <v>480</v>
      </c>
      <c r="C33" t="str">
        <f>"120102"</f>
        <v>120102</v>
      </c>
      <c r="D33" t="s">
        <v>484</v>
      </c>
      <c r="E33">
        <v>14</v>
      </c>
      <c r="F33">
        <v>751</v>
      </c>
      <c r="G33">
        <v>570</v>
      </c>
      <c r="H33">
        <v>152</v>
      </c>
      <c r="I33">
        <v>418</v>
      </c>
      <c r="J33">
        <v>0</v>
      </c>
      <c r="K33">
        <v>2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418</v>
      </c>
      <c r="T33">
        <v>0</v>
      </c>
      <c r="U33">
        <v>0</v>
      </c>
      <c r="V33">
        <v>418</v>
      </c>
      <c r="W33">
        <v>17</v>
      </c>
      <c r="X33">
        <v>6</v>
      </c>
      <c r="Y33">
        <v>11</v>
      </c>
      <c r="Z33">
        <v>0</v>
      </c>
      <c r="AA33">
        <v>401</v>
      </c>
      <c r="AB33">
        <v>231</v>
      </c>
      <c r="AC33">
        <v>118</v>
      </c>
      <c r="AD33">
        <v>52</v>
      </c>
      <c r="AE33">
        <v>401</v>
      </c>
    </row>
    <row r="34" spans="1:31">
      <c r="A34" t="s">
        <v>483</v>
      </c>
      <c r="B34" t="s">
        <v>480</v>
      </c>
      <c r="C34" t="str">
        <f>"120102"</f>
        <v>120102</v>
      </c>
      <c r="D34" t="s">
        <v>482</v>
      </c>
      <c r="E34">
        <v>15</v>
      </c>
      <c r="F34">
        <v>872</v>
      </c>
      <c r="G34">
        <v>670</v>
      </c>
      <c r="H34">
        <v>271</v>
      </c>
      <c r="I34">
        <v>399</v>
      </c>
      <c r="J34">
        <v>0</v>
      </c>
      <c r="K34">
        <v>3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399</v>
      </c>
      <c r="T34">
        <v>0</v>
      </c>
      <c r="U34">
        <v>0</v>
      </c>
      <c r="V34">
        <v>399</v>
      </c>
      <c r="W34">
        <v>14</v>
      </c>
      <c r="X34">
        <v>3</v>
      </c>
      <c r="Y34">
        <v>11</v>
      </c>
      <c r="Z34">
        <v>0</v>
      </c>
      <c r="AA34">
        <v>385</v>
      </c>
      <c r="AB34">
        <v>247</v>
      </c>
      <c r="AC34">
        <v>90</v>
      </c>
      <c r="AD34">
        <v>48</v>
      </c>
      <c r="AE34">
        <v>385</v>
      </c>
    </row>
    <row r="35" spans="1:31">
      <c r="A35" t="s">
        <v>481</v>
      </c>
      <c r="B35" t="s">
        <v>480</v>
      </c>
      <c r="C35" t="str">
        <f>"120102"</f>
        <v>120102</v>
      </c>
      <c r="D35" t="s">
        <v>479</v>
      </c>
      <c r="E35">
        <v>16</v>
      </c>
      <c r="F35">
        <v>1123</v>
      </c>
      <c r="G35">
        <v>860</v>
      </c>
      <c r="H35">
        <v>305</v>
      </c>
      <c r="I35">
        <v>555</v>
      </c>
      <c r="J35">
        <v>0</v>
      </c>
      <c r="K35">
        <v>1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555</v>
      </c>
      <c r="T35">
        <v>0</v>
      </c>
      <c r="U35">
        <v>0</v>
      </c>
      <c r="V35">
        <v>555</v>
      </c>
      <c r="W35">
        <v>20</v>
      </c>
      <c r="X35">
        <v>1</v>
      </c>
      <c r="Y35">
        <v>19</v>
      </c>
      <c r="Z35">
        <v>0</v>
      </c>
      <c r="AA35">
        <v>535</v>
      </c>
      <c r="AB35">
        <v>293</v>
      </c>
      <c r="AC35">
        <v>147</v>
      </c>
      <c r="AD35">
        <v>95</v>
      </c>
      <c r="AE35">
        <v>535</v>
      </c>
    </row>
    <row r="36" spans="1:31">
      <c r="A36" t="s">
        <v>478</v>
      </c>
      <c r="B36" t="s">
        <v>469</v>
      </c>
      <c r="C36" t="str">
        <f>"120103"</f>
        <v>120103</v>
      </c>
      <c r="D36" t="s">
        <v>477</v>
      </c>
      <c r="E36">
        <v>1</v>
      </c>
      <c r="F36">
        <v>1065</v>
      </c>
      <c r="G36">
        <v>810</v>
      </c>
      <c r="H36">
        <v>273</v>
      </c>
      <c r="I36">
        <v>537</v>
      </c>
      <c r="J36">
        <v>0</v>
      </c>
      <c r="K36">
        <v>1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537</v>
      </c>
      <c r="T36">
        <v>0</v>
      </c>
      <c r="U36">
        <v>0</v>
      </c>
      <c r="V36">
        <v>537</v>
      </c>
      <c r="W36">
        <v>11</v>
      </c>
      <c r="X36">
        <v>1</v>
      </c>
      <c r="Y36">
        <v>9</v>
      </c>
      <c r="Z36">
        <v>0</v>
      </c>
      <c r="AA36">
        <v>526</v>
      </c>
      <c r="AB36">
        <v>213</v>
      </c>
      <c r="AC36">
        <v>269</v>
      </c>
      <c r="AD36">
        <v>44</v>
      </c>
      <c r="AE36">
        <v>526</v>
      </c>
    </row>
    <row r="37" spans="1:31">
      <c r="A37" t="s">
        <v>476</v>
      </c>
      <c r="B37" t="s">
        <v>469</v>
      </c>
      <c r="C37" t="str">
        <f>"120103"</f>
        <v>120103</v>
      </c>
      <c r="D37" t="s">
        <v>475</v>
      </c>
      <c r="E37">
        <v>2</v>
      </c>
      <c r="F37">
        <v>1161</v>
      </c>
      <c r="G37">
        <v>890</v>
      </c>
      <c r="H37">
        <v>216</v>
      </c>
      <c r="I37">
        <v>674</v>
      </c>
      <c r="J37">
        <v>0</v>
      </c>
      <c r="K37">
        <v>2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672</v>
      </c>
      <c r="T37">
        <v>0</v>
      </c>
      <c r="U37">
        <v>0</v>
      </c>
      <c r="V37">
        <v>672</v>
      </c>
      <c r="W37">
        <v>13</v>
      </c>
      <c r="X37">
        <v>0</v>
      </c>
      <c r="Y37">
        <v>9</v>
      </c>
      <c r="Z37">
        <v>0</v>
      </c>
      <c r="AA37">
        <v>659</v>
      </c>
      <c r="AB37">
        <v>312</v>
      </c>
      <c r="AC37">
        <v>309</v>
      </c>
      <c r="AD37">
        <v>38</v>
      </c>
      <c r="AE37">
        <v>659</v>
      </c>
    </row>
    <row r="38" spans="1:31">
      <c r="A38" t="s">
        <v>474</v>
      </c>
      <c r="B38" t="s">
        <v>469</v>
      </c>
      <c r="C38" t="str">
        <f>"120103"</f>
        <v>120103</v>
      </c>
      <c r="D38" t="s">
        <v>473</v>
      </c>
      <c r="E38">
        <v>3</v>
      </c>
      <c r="F38">
        <v>701</v>
      </c>
      <c r="G38">
        <v>540</v>
      </c>
      <c r="H38">
        <v>155</v>
      </c>
      <c r="I38">
        <v>385</v>
      </c>
      <c r="J38">
        <v>0</v>
      </c>
      <c r="K38">
        <v>1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385</v>
      </c>
      <c r="T38">
        <v>0</v>
      </c>
      <c r="U38">
        <v>0</v>
      </c>
      <c r="V38">
        <v>385</v>
      </c>
      <c r="W38">
        <v>4</v>
      </c>
      <c r="X38">
        <v>1</v>
      </c>
      <c r="Y38">
        <v>3</v>
      </c>
      <c r="Z38">
        <v>0</v>
      </c>
      <c r="AA38">
        <v>381</v>
      </c>
      <c r="AB38">
        <v>169</v>
      </c>
      <c r="AC38">
        <v>187</v>
      </c>
      <c r="AD38">
        <v>25</v>
      </c>
      <c r="AE38">
        <v>381</v>
      </c>
    </row>
    <row r="39" spans="1:31">
      <c r="A39" t="s">
        <v>472</v>
      </c>
      <c r="B39" t="s">
        <v>469</v>
      </c>
      <c r="C39" t="str">
        <f>"120103"</f>
        <v>120103</v>
      </c>
      <c r="D39" t="s">
        <v>471</v>
      </c>
      <c r="E39">
        <v>4</v>
      </c>
      <c r="F39">
        <v>1342</v>
      </c>
      <c r="G39">
        <v>1021</v>
      </c>
      <c r="H39">
        <v>307</v>
      </c>
      <c r="I39">
        <v>714</v>
      </c>
      <c r="J39">
        <v>3</v>
      </c>
      <c r="K39">
        <v>7</v>
      </c>
      <c r="L39">
        <v>1</v>
      </c>
      <c r="M39">
        <v>1</v>
      </c>
      <c r="N39">
        <v>0</v>
      </c>
      <c r="O39">
        <v>0</v>
      </c>
      <c r="P39">
        <v>0</v>
      </c>
      <c r="Q39">
        <v>0</v>
      </c>
      <c r="R39">
        <v>1</v>
      </c>
      <c r="S39">
        <v>715</v>
      </c>
      <c r="T39">
        <v>1</v>
      </c>
      <c r="U39">
        <v>0</v>
      </c>
      <c r="V39">
        <v>715</v>
      </c>
      <c r="W39">
        <v>13</v>
      </c>
      <c r="X39">
        <v>3</v>
      </c>
      <c r="Y39">
        <v>7</v>
      </c>
      <c r="Z39">
        <v>0</v>
      </c>
      <c r="AA39">
        <v>702</v>
      </c>
      <c r="AB39">
        <v>374</v>
      </c>
      <c r="AC39">
        <v>288</v>
      </c>
      <c r="AD39">
        <v>40</v>
      </c>
      <c r="AE39">
        <v>702</v>
      </c>
    </row>
    <row r="40" spans="1:31">
      <c r="A40" t="s">
        <v>470</v>
      </c>
      <c r="B40" t="s">
        <v>469</v>
      </c>
      <c r="C40" t="str">
        <f>"120103"</f>
        <v>120103</v>
      </c>
      <c r="D40" t="s">
        <v>468</v>
      </c>
      <c r="E40">
        <v>5</v>
      </c>
      <c r="F40">
        <v>877</v>
      </c>
      <c r="G40">
        <v>670</v>
      </c>
      <c r="H40">
        <v>251</v>
      </c>
      <c r="I40">
        <v>419</v>
      </c>
      <c r="J40">
        <v>0</v>
      </c>
      <c r="K40">
        <v>2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419</v>
      </c>
      <c r="T40">
        <v>0</v>
      </c>
      <c r="U40">
        <v>0</v>
      </c>
      <c r="V40">
        <v>419</v>
      </c>
      <c r="W40">
        <v>20</v>
      </c>
      <c r="X40">
        <v>3</v>
      </c>
      <c r="Y40">
        <v>12</v>
      </c>
      <c r="Z40">
        <v>0</v>
      </c>
      <c r="AA40">
        <v>399</v>
      </c>
      <c r="AB40">
        <v>128</v>
      </c>
      <c r="AC40">
        <v>235</v>
      </c>
      <c r="AD40">
        <v>36</v>
      </c>
      <c r="AE40">
        <v>399</v>
      </c>
    </row>
    <row r="41" spans="1:31">
      <c r="A41" t="s">
        <v>467</v>
      </c>
      <c r="B41" t="s">
        <v>458</v>
      </c>
      <c r="C41" t="str">
        <f>"120104"</f>
        <v>120104</v>
      </c>
      <c r="D41" t="s">
        <v>466</v>
      </c>
      <c r="E41">
        <v>1</v>
      </c>
      <c r="F41">
        <v>266</v>
      </c>
      <c r="G41">
        <v>210</v>
      </c>
      <c r="H41">
        <v>92</v>
      </c>
      <c r="I41">
        <v>118</v>
      </c>
      <c r="J41">
        <v>0</v>
      </c>
      <c r="K41">
        <v>2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118</v>
      </c>
      <c r="T41">
        <v>0</v>
      </c>
      <c r="U41">
        <v>0</v>
      </c>
      <c r="V41">
        <v>118</v>
      </c>
      <c r="W41">
        <v>9</v>
      </c>
      <c r="X41">
        <v>1</v>
      </c>
      <c r="Y41">
        <v>8</v>
      </c>
      <c r="Z41">
        <v>0</v>
      </c>
      <c r="AA41">
        <v>109</v>
      </c>
      <c r="AB41">
        <v>55</v>
      </c>
      <c r="AC41">
        <v>46</v>
      </c>
      <c r="AD41">
        <v>8</v>
      </c>
      <c r="AE41">
        <v>109</v>
      </c>
    </row>
    <row r="42" spans="1:31">
      <c r="A42" t="s">
        <v>465</v>
      </c>
      <c r="B42" t="s">
        <v>458</v>
      </c>
      <c r="C42" t="str">
        <f>"120104"</f>
        <v>120104</v>
      </c>
      <c r="D42" t="s">
        <v>464</v>
      </c>
      <c r="E42">
        <v>2</v>
      </c>
      <c r="F42">
        <v>887</v>
      </c>
      <c r="G42">
        <v>670</v>
      </c>
      <c r="H42">
        <v>204</v>
      </c>
      <c r="I42">
        <v>466</v>
      </c>
      <c r="J42">
        <v>0</v>
      </c>
      <c r="K42">
        <v>5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466</v>
      </c>
      <c r="T42">
        <v>0</v>
      </c>
      <c r="U42">
        <v>0</v>
      </c>
      <c r="V42">
        <v>466</v>
      </c>
      <c r="W42">
        <v>21</v>
      </c>
      <c r="X42">
        <v>6</v>
      </c>
      <c r="Y42">
        <v>15</v>
      </c>
      <c r="Z42">
        <v>0</v>
      </c>
      <c r="AA42">
        <v>445</v>
      </c>
      <c r="AB42">
        <v>246</v>
      </c>
      <c r="AC42">
        <v>159</v>
      </c>
      <c r="AD42">
        <v>40</v>
      </c>
      <c r="AE42">
        <v>445</v>
      </c>
    </row>
    <row r="43" spans="1:31">
      <c r="A43" t="s">
        <v>463</v>
      </c>
      <c r="B43" t="s">
        <v>458</v>
      </c>
      <c r="C43" t="str">
        <f>"120104"</f>
        <v>120104</v>
      </c>
      <c r="D43" t="s">
        <v>462</v>
      </c>
      <c r="E43">
        <v>3</v>
      </c>
      <c r="F43">
        <v>855</v>
      </c>
      <c r="G43">
        <v>651</v>
      </c>
      <c r="H43">
        <v>199</v>
      </c>
      <c r="I43">
        <v>452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451</v>
      </c>
      <c r="T43">
        <v>0</v>
      </c>
      <c r="U43">
        <v>0</v>
      </c>
      <c r="V43">
        <v>451</v>
      </c>
      <c r="W43">
        <v>16</v>
      </c>
      <c r="X43">
        <v>1</v>
      </c>
      <c r="Y43">
        <v>15</v>
      </c>
      <c r="Z43">
        <v>0</v>
      </c>
      <c r="AA43">
        <v>435</v>
      </c>
      <c r="AB43">
        <v>230</v>
      </c>
      <c r="AC43">
        <v>163</v>
      </c>
      <c r="AD43">
        <v>42</v>
      </c>
      <c r="AE43">
        <v>435</v>
      </c>
    </row>
    <row r="44" spans="1:31">
      <c r="A44" t="s">
        <v>461</v>
      </c>
      <c r="B44" t="s">
        <v>458</v>
      </c>
      <c r="C44" t="str">
        <f>"120104"</f>
        <v>120104</v>
      </c>
      <c r="D44" t="s">
        <v>460</v>
      </c>
      <c r="E44">
        <v>4</v>
      </c>
      <c r="F44">
        <v>591</v>
      </c>
      <c r="G44">
        <v>460</v>
      </c>
      <c r="H44">
        <v>72</v>
      </c>
      <c r="I44">
        <v>388</v>
      </c>
      <c r="J44">
        <v>0</v>
      </c>
      <c r="K44">
        <v>4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387</v>
      </c>
      <c r="T44">
        <v>0</v>
      </c>
      <c r="U44">
        <v>0</v>
      </c>
      <c r="V44">
        <v>387</v>
      </c>
      <c r="W44">
        <v>13</v>
      </c>
      <c r="X44">
        <v>2</v>
      </c>
      <c r="Y44">
        <v>11</v>
      </c>
      <c r="Z44">
        <v>0</v>
      </c>
      <c r="AA44">
        <v>374</v>
      </c>
      <c r="AB44">
        <v>235</v>
      </c>
      <c r="AC44">
        <v>102</v>
      </c>
      <c r="AD44">
        <v>37</v>
      </c>
      <c r="AE44">
        <v>374</v>
      </c>
    </row>
    <row r="45" spans="1:31">
      <c r="A45" t="s">
        <v>459</v>
      </c>
      <c r="B45" t="s">
        <v>458</v>
      </c>
      <c r="C45" t="str">
        <f>"120104"</f>
        <v>120104</v>
      </c>
      <c r="D45" t="s">
        <v>457</v>
      </c>
      <c r="E45">
        <v>5</v>
      </c>
      <c r="F45">
        <v>1784</v>
      </c>
      <c r="G45">
        <v>1350</v>
      </c>
      <c r="H45">
        <v>500</v>
      </c>
      <c r="I45">
        <v>850</v>
      </c>
      <c r="J45">
        <v>0</v>
      </c>
      <c r="K45">
        <v>4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850</v>
      </c>
      <c r="T45">
        <v>0</v>
      </c>
      <c r="U45">
        <v>0</v>
      </c>
      <c r="V45">
        <v>850</v>
      </c>
      <c r="W45">
        <v>32</v>
      </c>
      <c r="X45">
        <v>8</v>
      </c>
      <c r="Y45">
        <v>24</v>
      </c>
      <c r="Z45">
        <v>0</v>
      </c>
      <c r="AA45">
        <v>818</v>
      </c>
      <c r="AB45">
        <v>575</v>
      </c>
      <c r="AC45">
        <v>178</v>
      </c>
      <c r="AD45">
        <v>65</v>
      </c>
      <c r="AE45">
        <v>818</v>
      </c>
    </row>
    <row r="46" spans="1:31">
      <c r="A46" t="s">
        <v>456</v>
      </c>
      <c r="B46" t="s">
        <v>448</v>
      </c>
      <c r="C46" t="str">
        <f>"120105"</f>
        <v>120105</v>
      </c>
      <c r="D46" t="s">
        <v>454</v>
      </c>
      <c r="E46">
        <v>1</v>
      </c>
      <c r="F46">
        <v>1708</v>
      </c>
      <c r="G46">
        <v>1290</v>
      </c>
      <c r="H46">
        <v>347</v>
      </c>
      <c r="I46">
        <v>943</v>
      </c>
      <c r="J46">
        <v>0</v>
      </c>
      <c r="K46">
        <v>6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943</v>
      </c>
      <c r="T46">
        <v>0</v>
      </c>
      <c r="U46">
        <v>0</v>
      </c>
      <c r="V46">
        <v>943</v>
      </c>
      <c r="W46">
        <v>57</v>
      </c>
      <c r="X46">
        <v>7</v>
      </c>
      <c r="Y46">
        <v>42</v>
      </c>
      <c r="Z46">
        <v>0</v>
      </c>
      <c r="AA46">
        <v>886</v>
      </c>
      <c r="AB46">
        <v>435</v>
      </c>
      <c r="AC46">
        <v>304</v>
      </c>
      <c r="AD46">
        <v>147</v>
      </c>
      <c r="AE46">
        <v>886</v>
      </c>
    </row>
    <row r="47" spans="1:31">
      <c r="A47" t="s">
        <v>455</v>
      </c>
      <c r="B47" t="s">
        <v>448</v>
      </c>
      <c r="C47" t="str">
        <f>"120105"</f>
        <v>120105</v>
      </c>
      <c r="D47" t="s">
        <v>454</v>
      </c>
      <c r="E47">
        <v>2</v>
      </c>
      <c r="F47">
        <v>1478</v>
      </c>
      <c r="G47">
        <v>1110</v>
      </c>
      <c r="H47">
        <v>410</v>
      </c>
      <c r="I47">
        <v>700</v>
      </c>
      <c r="J47">
        <v>1</v>
      </c>
      <c r="K47">
        <v>7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700</v>
      </c>
      <c r="T47">
        <v>0</v>
      </c>
      <c r="U47">
        <v>0</v>
      </c>
      <c r="V47">
        <v>700</v>
      </c>
      <c r="W47">
        <v>30</v>
      </c>
      <c r="X47">
        <v>1</v>
      </c>
      <c r="Y47">
        <v>29</v>
      </c>
      <c r="Z47">
        <v>0</v>
      </c>
      <c r="AA47">
        <v>670</v>
      </c>
      <c r="AB47">
        <v>417</v>
      </c>
      <c r="AC47">
        <v>162</v>
      </c>
      <c r="AD47">
        <v>91</v>
      </c>
      <c r="AE47">
        <v>670</v>
      </c>
    </row>
    <row r="48" spans="1:31">
      <c r="A48" t="s">
        <v>453</v>
      </c>
      <c r="B48" t="s">
        <v>448</v>
      </c>
      <c r="C48" t="str">
        <f>"120105"</f>
        <v>120105</v>
      </c>
      <c r="D48" t="s">
        <v>452</v>
      </c>
      <c r="E48">
        <v>3</v>
      </c>
      <c r="F48">
        <v>1130</v>
      </c>
      <c r="G48">
        <v>850</v>
      </c>
      <c r="H48">
        <v>244</v>
      </c>
      <c r="I48">
        <v>606</v>
      </c>
      <c r="J48">
        <v>0</v>
      </c>
      <c r="K48">
        <v>12</v>
      </c>
      <c r="L48">
        <v>1</v>
      </c>
      <c r="M48">
        <v>1</v>
      </c>
      <c r="N48">
        <v>0</v>
      </c>
      <c r="O48">
        <v>0</v>
      </c>
      <c r="P48">
        <v>0</v>
      </c>
      <c r="Q48">
        <v>0</v>
      </c>
      <c r="R48">
        <v>1</v>
      </c>
      <c r="S48">
        <v>607</v>
      </c>
      <c r="T48">
        <v>1</v>
      </c>
      <c r="U48">
        <v>0</v>
      </c>
      <c r="V48">
        <v>607</v>
      </c>
      <c r="W48">
        <v>60</v>
      </c>
      <c r="X48">
        <v>4</v>
      </c>
      <c r="Y48">
        <v>56</v>
      </c>
      <c r="Z48">
        <v>0</v>
      </c>
      <c r="AA48">
        <v>547</v>
      </c>
      <c r="AB48">
        <v>271</v>
      </c>
      <c r="AC48">
        <v>208</v>
      </c>
      <c r="AD48">
        <v>68</v>
      </c>
      <c r="AE48">
        <v>547</v>
      </c>
    </row>
    <row r="49" spans="1:31">
      <c r="A49" t="s">
        <v>451</v>
      </c>
      <c r="B49" t="s">
        <v>448</v>
      </c>
      <c r="C49" t="str">
        <f>"120105"</f>
        <v>120105</v>
      </c>
      <c r="D49" t="s">
        <v>450</v>
      </c>
      <c r="E49">
        <v>4</v>
      </c>
      <c r="F49">
        <v>1015</v>
      </c>
      <c r="G49">
        <v>779</v>
      </c>
      <c r="H49">
        <v>290</v>
      </c>
      <c r="I49">
        <v>489</v>
      </c>
      <c r="J49">
        <v>0</v>
      </c>
      <c r="K49">
        <v>2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489</v>
      </c>
      <c r="T49">
        <v>0</v>
      </c>
      <c r="U49">
        <v>0</v>
      </c>
      <c r="V49">
        <v>489</v>
      </c>
      <c r="W49">
        <v>33</v>
      </c>
      <c r="X49">
        <v>2</v>
      </c>
      <c r="Y49">
        <v>31</v>
      </c>
      <c r="Z49">
        <v>0</v>
      </c>
      <c r="AA49">
        <v>456</v>
      </c>
      <c r="AB49">
        <v>253</v>
      </c>
      <c r="AC49">
        <v>149</v>
      </c>
      <c r="AD49">
        <v>54</v>
      </c>
      <c r="AE49">
        <v>456</v>
      </c>
    </row>
    <row r="50" spans="1:31">
      <c r="A50" t="s">
        <v>449</v>
      </c>
      <c r="B50" t="s">
        <v>448</v>
      </c>
      <c r="C50" t="str">
        <f>"120105"</f>
        <v>120105</v>
      </c>
      <c r="D50" t="s">
        <v>447</v>
      </c>
      <c r="E50">
        <v>5</v>
      </c>
      <c r="F50">
        <v>856</v>
      </c>
      <c r="G50">
        <v>649</v>
      </c>
      <c r="H50">
        <v>235</v>
      </c>
      <c r="I50">
        <v>414</v>
      </c>
      <c r="J50">
        <v>0</v>
      </c>
      <c r="K50">
        <v>4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414</v>
      </c>
      <c r="T50">
        <v>0</v>
      </c>
      <c r="U50">
        <v>0</v>
      </c>
      <c r="V50">
        <v>414</v>
      </c>
      <c r="W50">
        <v>18</v>
      </c>
      <c r="X50">
        <v>0</v>
      </c>
      <c r="Y50">
        <v>13</v>
      </c>
      <c r="Z50">
        <v>0</v>
      </c>
      <c r="AA50">
        <v>396</v>
      </c>
      <c r="AB50">
        <v>237</v>
      </c>
      <c r="AC50">
        <v>126</v>
      </c>
      <c r="AD50">
        <v>33</v>
      </c>
      <c r="AE50">
        <v>396</v>
      </c>
    </row>
    <row r="51" spans="1:31">
      <c r="A51" t="s">
        <v>446</v>
      </c>
      <c r="B51" t="s">
        <v>433</v>
      </c>
      <c r="C51" t="str">
        <f>"120106"</f>
        <v>120106</v>
      </c>
      <c r="D51" t="s">
        <v>445</v>
      </c>
      <c r="E51">
        <v>1</v>
      </c>
      <c r="F51">
        <v>1614</v>
      </c>
      <c r="G51">
        <v>1200</v>
      </c>
      <c r="H51">
        <v>296</v>
      </c>
      <c r="I51">
        <v>904</v>
      </c>
      <c r="J51">
        <v>0</v>
      </c>
      <c r="K51">
        <v>2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904</v>
      </c>
      <c r="T51">
        <v>0</v>
      </c>
      <c r="U51">
        <v>0</v>
      </c>
      <c r="V51">
        <v>904</v>
      </c>
      <c r="W51">
        <v>20</v>
      </c>
      <c r="X51">
        <v>7</v>
      </c>
      <c r="Y51">
        <v>13</v>
      </c>
      <c r="Z51">
        <v>0</v>
      </c>
      <c r="AA51">
        <v>884</v>
      </c>
      <c r="AB51">
        <v>640</v>
      </c>
      <c r="AC51">
        <v>146</v>
      </c>
      <c r="AD51">
        <v>98</v>
      </c>
      <c r="AE51">
        <v>884</v>
      </c>
    </row>
    <row r="52" spans="1:31">
      <c r="A52" t="s">
        <v>444</v>
      </c>
      <c r="B52" t="s">
        <v>433</v>
      </c>
      <c r="C52" t="str">
        <f>"120106"</f>
        <v>120106</v>
      </c>
      <c r="D52" t="s">
        <v>399</v>
      </c>
      <c r="E52">
        <v>2</v>
      </c>
      <c r="F52">
        <v>2133</v>
      </c>
      <c r="G52">
        <v>1612</v>
      </c>
      <c r="H52">
        <v>273</v>
      </c>
      <c r="I52">
        <v>1339</v>
      </c>
      <c r="J52">
        <v>1</v>
      </c>
      <c r="K52">
        <v>16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1338</v>
      </c>
      <c r="T52">
        <v>0</v>
      </c>
      <c r="U52">
        <v>0</v>
      </c>
      <c r="V52">
        <v>1338</v>
      </c>
      <c r="W52">
        <v>54</v>
      </c>
      <c r="X52">
        <v>12</v>
      </c>
      <c r="Y52">
        <v>42</v>
      </c>
      <c r="Z52">
        <v>0</v>
      </c>
      <c r="AA52">
        <v>1284</v>
      </c>
      <c r="AB52">
        <v>725</v>
      </c>
      <c r="AC52">
        <v>372</v>
      </c>
      <c r="AD52">
        <v>187</v>
      </c>
      <c r="AE52">
        <v>1284</v>
      </c>
    </row>
    <row r="53" spans="1:31">
      <c r="A53" t="s">
        <v>443</v>
      </c>
      <c r="B53" t="s">
        <v>433</v>
      </c>
      <c r="C53" t="str">
        <f>"120106"</f>
        <v>120106</v>
      </c>
      <c r="D53" t="s">
        <v>442</v>
      </c>
      <c r="E53">
        <v>3</v>
      </c>
      <c r="F53">
        <v>450</v>
      </c>
      <c r="G53">
        <v>350</v>
      </c>
      <c r="H53">
        <v>85</v>
      </c>
      <c r="I53">
        <v>265</v>
      </c>
      <c r="J53">
        <v>0</v>
      </c>
      <c r="K53">
        <v>2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265</v>
      </c>
      <c r="T53">
        <v>0</v>
      </c>
      <c r="U53">
        <v>0</v>
      </c>
      <c r="V53">
        <v>265</v>
      </c>
      <c r="W53">
        <v>13</v>
      </c>
      <c r="X53">
        <v>2</v>
      </c>
      <c r="Y53">
        <v>11</v>
      </c>
      <c r="Z53">
        <v>0</v>
      </c>
      <c r="AA53">
        <v>252</v>
      </c>
      <c r="AB53">
        <v>158</v>
      </c>
      <c r="AC53">
        <v>59</v>
      </c>
      <c r="AD53">
        <v>35</v>
      </c>
      <c r="AE53">
        <v>252</v>
      </c>
    </row>
    <row r="54" spans="1:31">
      <c r="A54" t="s">
        <v>441</v>
      </c>
      <c r="B54" t="s">
        <v>433</v>
      </c>
      <c r="C54" t="str">
        <f>"120106"</f>
        <v>120106</v>
      </c>
      <c r="D54" t="s">
        <v>440</v>
      </c>
      <c r="E54">
        <v>4</v>
      </c>
      <c r="F54">
        <v>789</v>
      </c>
      <c r="G54">
        <v>610</v>
      </c>
      <c r="H54">
        <v>139</v>
      </c>
      <c r="I54">
        <v>471</v>
      </c>
      <c r="J54">
        <v>0</v>
      </c>
      <c r="K54">
        <v>2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471</v>
      </c>
      <c r="T54">
        <v>0</v>
      </c>
      <c r="U54">
        <v>0</v>
      </c>
      <c r="V54">
        <v>471</v>
      </c>
      <c r="W54">
        <v>12</v>
      </c>
      <c r="X54">
        <v>1</v>
      </c>
      <c r="Y54">
        <v>11</v>
      </c>
      <c r="Z54">
        <v>0</v>
      </c>
      <c r="AA54">
        <v>459</v>
      </c>
      <c r="AB54">
        <v>359</v>
      </c>
      <c r="AC54">
        <v>63</v>
      </c>
      <c r="AD54">
        <v>37</v>
      </c>
      <c r="AE54">
        <v>459</v>
      </c>
    </row>
    <row r="55" spans="1:31">
      <c r="A55" t="s">
        <v>439</v>
      </c>
      <c r="B55" t="s">
        <v>433</v>
      </c>
      <c r="C55" t="str">
        <f>"120106"</f>
        <v>120106</v>
      </c>
      <c r="D55" t="s">
        <v>399</v>
      </c>
      <c r="E55">
        <v>5</v>
      </c>
      <c r="F55">
        <v>2150</v>
      </c>
      <c r="G55">
        <v>1630</v>
      </c>
      <c r="H55">
        <v>385</v>
      </c>
      <c r="I55">
        <v>1245</v>
      </c>
      <c r="J55">
        <v>0</v>
      </c>
      <c r="K55">
        <v>2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1244</v>
      </c>
      <c r="T55">
        <v>0</v>
      </c>
      <c r="U55">
        <v>0</v>
      </c>
      <c r="V55">
        <v>1244</v>
      </c>
      <c r="W55">
        <v>39</v>
      </c>
      <c r="X55">
        <v>4</v>
      </c>
      <c r="Y55">
        <v>35</v>
      </c>
      <c r="Z55">
        <v>0</v>
      </c>
      <c r="AA55">
        <v>1205</v>
      </c>
      <c r="AB55">
        <v>783</v>
      </c>
      <c r="AC55">
        <v>293</v>
      </c>
      <c r="AD55">
        <v>129</v>
      </c>
      <c r="AE55">
        <v>1205</v>
      </c>
    </row>
    <row r="56" spans="1:31">
      <c r="A56" t="s">
        <v>438</v>
      </c>
      <c r="B56" t="s">
        <v>433</v>
      </c>
      <c r="C56" t="str">
        <f>"120106"</f>
        <v>120106</v>
      </c>
      <c r="D56" t="s">
        <v>399</v>
      </c>
      <c r="E56">
        <v>6</v>
      </c>
      <c r="F56">
        <v>1024</v>
      </c>
      <c r="G56">
        <v>780</v>
      </c>
      <c r="H56">
        <v>260</v>
      </c>
      <c r="I56">
        <v>520</v>
      </c>
      <c r="J56">
        <v>0</v>
      </c>
      <c r="K56">
        <v>2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520</v>
      </c>
      <c r="T56">
        <v>0</v>
      </c>
      <c r="U56">
        <v>0</v>
      </c>
      <c r="V56">
        <v>520</v>
      </c>
      <c r="W56">
        <v>9</v>
      </c>
      <c r="X56">
        <v>0</v>
      </c>
      <c r="Y56">
        <v>9</v>
      </c>
      <c r="Z56">
        <v>0</v>
      </c>
      <c r="AA56">
        <v>511</v>
      </c>
      <c r="AB56">
        <v>303</v>
      </c>
      <c r="AC56">
        <v>126</v>
      </c>
      <c r="AD56">
        <v>82</v>
      </c>
      <c r="AE56">
        <v>511</v>
      </c>
    </row>
    <row r="57" spans="1:31">
      <c r="A57" t="s">
        <v>437</v>
      </c>
      <c r="B57" t="s">
        <v>433</v>
      </c>
      <c r="C57" t="str">
        <f>"120106"</f>
        <v>120106</v>
      </c>
      <c r="D57" t="s">
        <v>436</v>
      </c>
      <c r="E57">
        <v>7</v>
      </c>
      <c r="F57">
        <v>361</v>
      </c>
      <c r="G57">
        <v>280</v>
      </c>
      <c r="H57">
        <v>103</v>
      </c>
      <c r="I57">
        <v>177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177</v>
      </c>
      <c r="T57">
        <v>0</v>
      </c>
      <c r="U57">
        <v>0</v>
      </c>
      <c r="V57">
        <v>177</v>
      </c>
      <c r="W57">
        <v>0</v>
      </c>
      <c r="X57">
        <v>0</v>
      </c>
      <c r="Y57">
        <v>0</v>
      </c>
      <c r="Z57">
        <v>0</v>
      </c>
      <c r="AA57">
        <v>177</v>
      </c>
      <c r="AB57">
        <v>87</v>
      </c>
      <c r="AC57">
        <v>69</v>
      </c>
      <c r="AD57">
        <v>21</v>
      </c>
      <c r="AE57">
        <v>177</v>
      </c>
    </row>
    <row r="58" spans="1:31">
      <c r="A58" t="s">
        <v>435</v>
      </c>
      <c r="B58" t="s">
        <v>433</v>
      </c>
      <c r="C58" t="str">
        <f>"120106"</f>
        <v>120106</v>
      </c>
      <c r="D58" t="s">
        <v>399</v>
      </c>
      <c r="E58">
        <v>8</v>
      </c>
      <c r="F58">
        <v>1969</v>
      </c>
      <c r="G58">
        <v>1490</v>
      </c>
      <c r="H58">
        <v>441</v>
      </c>
      <c r="I58">
        <v>1049</v>
      </c>
      <c r="J58">
        <v>1</v>
      </c>
      <c r="K58">
        <v>6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1049</v>
      </c>
      <c r="T58">
        <v>0</v>
      </c>
      <c r="U58">
        <v>0</v>
      </c>
      <c r="V58">
        <v>1049</v>
      </c>
      <c r="W58">
        <v>61</v>
      </c>
      <c r="X58">
        <v>9</v>
      </c>
      <c r="Y58">
        <v>52</v>
      </c>
      <c r="Z58">
        <v>0</v>
      </c>
      <c r="AA58">
        <v>988</v>
      </c>
      <c r="AB58">
        <v>583</v>
      </c>
      <c r="AC58">
        <v>273</v>
      </c>
      <c r="AD58">
        <v>132</v>
      </c>
      <c r="AE58">
        <v>988</v>
      </c>
    </row>
    <row r="59" spans="1:31">
      <c r="A59" t="s">
        <v>434</v>
      </c>
      <c r="B59" t="s">
        <v>433</v>
      </c>
      <c r="C59" t="str">
        <f>"120106"</f>
        <v>120106</v>
      </c>
      <c r="D59" t="s">
        <v>432</v>
      </c>
      <c r="E59">
        <v>9</v>
      </c>
      <c r="F59">
        <v>333</v>
      </c>
      <c r="G59">
        <v>350</v>
      </c>
      <c r="H59">
        <v>179</v>
      </c>
      <c r="I59">
        <v>171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171</v>
      </c>
      <c r="T59">
        <v>0</v>
      </c>
      <c r="U59">
        <v>0</v>
      </c>
      <c r="V59">
        <v>171</v>
      </c>
      <c r="W59">
        <v>17</v>
      </c>
      <c r="X59">
        <v>1</v>
      </c>
      <c r="Y59">
        <v>15</v>
      </c>
      <c r="Z59">
        <v>0</v>
      </c>
      <c r="AA59">
        <v>154</v>
      </c>
      <c r="AB59">
        <v>21</v>
      </c>
      <c r="AC59">
        <v>103</v>
      </c>
      <c r="AD59">
        <v>30</v>
      </c>
      <c r="AE59">
        <v>154</v>
      </c>
    </row>
    <row r="60" spans="1:31">
      <c r="A60" t="s">
        <v>431</v>
      </c>
      <c r="B60" t="s">
        <v>414</v>
      </c>
      <c r="C60" t="str">
        <f>"120107"</f>
        <v>120107</v>
      </c>
      <c r="D60" t="s">
        <v>430</v>
      </c>
      <c r="E60">
        <v>1</v>
      </c>
      <c r="F60">
        <v>2176</v>
      </c>
      <c r="G60">
        <v>1660</v>
      </c>
      <c r="H60">
        <v>381</v>
      </c>
      <c r="I60">
        <v>1279</v>
      </c>
      <c r="J60">
        <v>1</v>
      </c>
      <c r="K60">
        <v>3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1277</v>
      </c>
      <c r="T60">
        <v>0</v>
      </c>
      <c r="U60">
        <v>0</v>
      </c>
      <c r="V60">
        <v>1277</v>
      </c>
      <c r="W60">
        <v>36</v>
      </c>
      <c r="X60">
        <v>5</v>
      </c>
      <c r="Y60">
        <v>31</v>
      </c>
      <c r="Z60">
        <v>0</v>
      </c>
      <c r="AA60">
        <v>1241</v>
      </c>
      <c r="AB60">
        <v>774</v>
      </c>
      <c r="AC60">
        <v>295</v>
      </c>
      <c r="AD60">
        <v>172</v>
      </c>
      <c r="AE60">
        <v>1241</v>
      </c>
    </row>
    <row r="61" spans="1:31">
      <c r="A61" t="s">
        <v>429</v>
      </c>
      <c r="B61" t="s">
        <v>414</v>
      </c>
      <c r="C61" t="str">
        <f>"120107"</f>
        <v>120107</v>
      </c>
      <c r="D61" t="s">
        <v>428</v>
      </c>
      <c r="E61">
        <v>2</v>
      </c>
      <c r="F61">
        <v>578</v>
      </c>
      <c r="G61">
        <v>439</v>
      </c>
      <c r="H61">
        <v>183</v>
      </c>
      <c r="I61">
        <v>256</v>
      </c>
      <c r="J61">
        <v>0</v>
      </c>
      <c r="K61">
        <v>1</v>
      </c>
      <c r="L61">
        <v>1</v>
      </c>
      <c r="M61">
        <v>1</v>
      </c>
      <c r="N61">
        <v>0</v>
      </c>
      <c r="O61">
        <v>0</v>
      </c>
      <c r="P61">
        <v>0</v>
      </c>
      <c r="Q61">
        <v>0</v>
      </c>
      <c r="R61">
        <v>1</v>
      </c>
      <c r="S61">
        <v>257</v>
      </c>
      <c r="T61">
        <v>1</v>
      </c>
      <c r="U61">
        <v>0</v>
      </c>
      <c r="V61">
        <v>257</v>
      </c>
      <c r="W61">
        <v>10</v>
      </c>
      <c r="X61">
        <v>0</v>
      </c>
      <c r="Y61">
        <v>10</v>
      </c>
      <c r="Z61">
        <v>0</v>
      </c>
      <c r="AA61">
        <v>247</v>
      </c>
      <c r="AB61">
        <v>147</v>
      </c>
      <c r="AC61">
        <v>63</v>
      </c>
      <c r="AD61">
        <v>37</v>
      </c>
      <c r="AE61">
        <v>247</v>
      </c>
    </row>
    <row r="62" spans="1:31">
      <c r="A62" t="s">
        <v>427</v>
      </c>
      <c r="B62" t="s">
        <v>414</v>
      </c>
      <c r="C62" t="str">
        <f>"120107"</f>
        <v>120107</v>
      </c>
      <c r="D62" t="s">
        <v>426</v>
      </c>
      <c r="E62">
        <v>3</v>
      </c>
      <c r="F62">
        <v>518</v>
      </c>
      <c r="G62">
        <v>399</v>
      </c>
      <c r="H62">
        <v>164</v>
      </c>
      <c r="I62">
        <v>235</v>
      </c>
      <c r="J62">
        <v>0</v>
      </c>
      <c r="K62">
        <v>2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235</v>
      </c>
      <c r="T62">
        <v>0</v>
      </c>
      <c r="U62">
        <v>0</v>
      </c>
      <c r="V62">
        <v>235</v>
      </c>
      <c r="W62">
        <v>10</v>
      </c>
      <c r="X62">
        <v>3</v>
      </c>
      <c r="Y62">
        <v>7</v>
      </c>
      <c r="Z62">
        <v>0</v>
      </c>
      <c r="AA62">
        <v>225</v>
      </c>
      <c r="AB62">
        <v>157</v>
      </c>
      <c r="AC62">
        <v>41</v>
      </c>
      <c r="AD62">
        <v>27</v>
      </c>
      <c r="AE62">
        <v>225</v>
      </c>
    </row>
    <row r="63" spans="1:31">
      <c r="A63" t="s">
        <v>425</v>
      </c>
      <c r="B63" t="s">
        <v>414</v>
      </c>
      <c r="C63" t="str">
        <f>"120107"</f>
        <v>120107</v>
      </c>
      <c r="D63" t="s">
        <v>424</v>
      </c>
      <c r="E63">
        <v>4</v>
      </c>
      <c r="F63">
        <v>813</v>
      </c>
      <c r="G63">
        <v>619</v>
      </c>
      <c r="H63">
        <v>195</v>
      </c>
      <c r="I63">
        <v>424</v>
      </c>
      <c r="J63">
        <v>0</v>
      </c>
      <c r="K63">
        <v>4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>
        <v>424</v>
      </c>
      <c r="T63">
        <v>0</v>
      </c>
      <c r="U63">
        <v>0</v>
      </c>
      <c r="V63">
        <v>424</v>
      </c>
      <c r="W63">
        <v>11</v>
      </c>
      <c r="X63">
        <v>1</v>
      </c>
      <c r="Y63">
        <v>8</v>
      </c>
      <c r="Z63">
        <v>0</v>
      </c>
      <c r="AA63">
        <v>413</v>
      </c>
      <c r="AB63">
        <v>250</v>
      </c>
      <c r="AC63">
        <v>103</v>
      </c>
      <c r="AD63">
        <v>60</v>
      </c>
      <c r="AE63">
        <v>413</v>
      </c>
    </row>
    <row r="64" spans="1:31">
      <c r="A64" t="s">
        <v>423</v>
      </c>
      <c r="B64" t="s">
        <v>414</v>
      </c>
      <c r="C64" t="str">
        <f>"120107"</f>
        <v>120107</v>
      </c>
      <c r="D64" t="s">
        <v>422</v>
      </c>
      <c r="E64">
        <v>5</v>
      </c>
      <c r="F64">
        <v>1159</v>
      </c>
      <c r="G64">
        <v>890</v>
      </c>
      <c r="H64">
        <v>240</v>
      </c>
      <c r="I64">
        <v>650</v>
      </c>
      <c r="J64">
        <v>1</v>
      </c>
      <c r="K64">
        <v>5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650</v>
      </c>
      <c r="T64">
        <v>0</v>
      </c>
      <c r="U64">
        <v>0</v>
      </c>
      <c r="V64">
        <v>650</v>
      </c>
      <c r="W64">
        <v>31</v>
      </c>
      <c r="X64">
        <v>8</v>
      </c>
      <c r="Y64">
        <v>23</v>
      </c>
      <c r="Z64">
        <v>0</v>
      </c>
      <c r="AA64">
        <v>619</v>
      </c>
      <c r="AB64">
        <v>370</v>
      </c>
      <c r="AC64">
        <v>149</v>
      </c>
      <c r="AD64">
        <v>100</v>
      </c>
      <c r="AE64">
        <v>619</v>
      </c>
    </row>
    <row r="65" spans="1:31">
      <c r="A65" t="s">
        <v>421</v>
      </c>
      <c r="B65" t="s">
        <v>414</v>
      </c>
      <c r="C65" t="str">
        <f>"120107"</f>
        <v>120107</v>
      </c>
      <c r="D65" t="s">
        <v>420</v>
      </c>
      <c r="E65">
        <v>6</v>
      </c>
      <c r="F65">
        <v>1331</v>
      </c>
      <c r="G65">
        <v>1010</v>
      </c>
      <c r="H65">
        <v>346</v>
      </c>
      <c r="I65">
        <v>664</v>
      </c>
      <c r="J65">
        <v>0</v>
      </c>
      <c r="K65">
        <v>4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  <c r="S65">
        <v>664</v>
      </c>
      <c r="T65">
        <v>0</v>
      </c>
      <c r="U65">
        <v>0</v>
      </c>
      <c r="V65">
        <v>664</v>
      </c>
      <c r="W65">
        <v>18</v>
      </c>
      <c r="X65">
        <v>2</v>
      </c>
      <c r="Y65">
        <v>14</v>
      </c>
      <c r="Z65">
        <v>0</v>
      </c>
      <c r="AA65">
        <v>646</v>
      </c>
      <c r="AB65">
        <v>461</v>
      </c>
      <c r="AC65">
        <v>133</v>
      </c>
      <c r="AD65">
        <v>52</v>
      </c>
      <c r="AE65">
        <v>646</v>
      </c>
    </row>
    <row r="66" spans="1:31">
      <c r="A66" t="s">
        <v>419</v>
      </c>
      <c r="B66" t="s">
        <v>414</v>
      </c>
      <c r="C66" t="str">
        <f>"120107"</f>
        <v>120107</v>
      </c>
      <c r="D66" t="s">
        <v>418</v>
      </c>
      <c r="E66">
        <v>7</v>
      </c>
      <c r="F66">
        <v>304</v>
      </c>
      <c r="G66">
        <v>240</v>
      </c>
      <c r="H66">
        <v>85</v>
      </c>
      <c r="I66">
        <v>155</v>
      </c>
      <c r="J66">
        <v>0</v>
      </c>
      <c r="K66">
        <v>1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155</v>
      </c>
      <c r="T66">
        <v>0</v>
      </c>
      <c r="U66">
        <v>0</v>
      </c>
      <c r="V66">
        <v>155</v>
      </c>
      <c r="W66">
        <v>2</v>
      </c>
      <c r="X66">
        <v>0</v>
      </c>
      <c r="Y66">
        <v>2</v>
      </c>
      <c r="Z66">
        <v>0</v>
      </c>
      <c r="AA66">
        <v>153</v>
      </c>
      <c r="AB66">
        <v>101</v>
      </c>
      <c r="AC66">
        <v>31</v>
      </c>
      <c r="AD66">
        <v>21</v>
      </c>
      <c r="AE66">
        <v>153</v>
      </c>
    </row>
    <row r="67" spans="1:31">
      <c r="A67" t="s">
        <v>417</v>
      </c>
      <c r="B67" t="s">
        <v>414</v>
      </c>
      <c r="C67" t="str">
        <f>"120107"</f>
        <v>120107</v>
      </c>
      <c r="D67" t="s">
        <v>416</v>
      </c>
      <c r="E67">
        <v>8</v>
      </c>
      <c r="F67">
        <v>663</v>
      </c>
      <c r="G67">
        <v>510</v>
      </c>
      <c r="H67">
        <v>221</v>
      </c>
      <c r="I67">
        <v>289</v>
      </c>
      <c r="J67">
        <v>0</v>
      </c>
      <c r="K67">
        <v>1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289</v>
      </c>
      <c r="T67">
        <v>0</v>
      </c>
      <c r="U67">
        <v>0</v>
      </c>
      <c r="V67">
        <v>289</v>
      </c>
      <c r="W67">
        <v>9</v>
      </c>
      <c r="X67">
        <v>3</v>
      </c>
      <c r="Y67">
        <v>4</v>
      </c>
      <c r="Z67">
        <v>0</v>
      </c>
      <c r="AA67">
        <v>280</v>
      </c>
      <c r="AB67">
        <v>201</v>
      </c>
      <c r="AC67">
        <v>56</v>
      </c>
      <c r="AD67">
        <v>23</v>
      </c>
      <c r="AE67">
        <v>280</v>
      </c>
    </row>
    <row r="68" spans="1:31">
      <c r="A68" t="s">
        <v>415</v>
      </c>
      <c r="B68" t="s">
        <v>414</v>
      </c>
      <c r="C68" t="str">
        <f>"120107"</f>
        <v>120107</v>
      </c>
      <c r="D68" t="s">
        <v>413</v>
      </c>
      <c r="E68">
        <v>9</v>
      </c>
      <c r="F68">
        <v>1095</v>
      </c>
      <c r="G68">
        <v>831</v>
      </c>
      <c r="H68">
        <v>232</v>
      </c>
      <c r="I68">
        <v>599</v>
      </c>
      <c r="J68">
        <v>0</v>
      </c>
      <c r="K68">
        <v>3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0</v>
      </c>
      <c r="S68">
        <v>599</v>
      </c>
      <c r="T68">
        <v>0</v>
      </c>
      <c r="U68">
        <v>0</v>
      </c>
      <c r="V68">
        <v>599</v>
      </c>
      <c r="W68">
        <v>11</v>
      </c>
      <c r="X68">
        <v>4</v>
      </c>
      <c r="Y68">
        <v>7</v>
      </c>
      <c r="Z68">
        <v>0</v>
      </c>
      <c r="AA68">
        <v>588</v>
      </c>
      <c r="AB68">
        <v>401</v>
      </c>
      <c r="AC68">
        <v>101</v>
      </c>
      <c r="AD68">
        <v>86</v>
      </c>
      <c r="AE68">
        <v>588</v>
      </c>
    </row>
    <row r="69" spans="1:31">
      <c r="A69" t="s">
        <v>412</v>
      </c>
      <c r="B69" t="s">
        <v>403</v>
      </c>
      <c r="C69" t="str">
        <f>"120108"</f>
        <v>120108</v>
      </c>
      <c r="D69" t="s">
        <v>411</v>
      </c>
      <c r="E69">
        <v>1</v>
      </c>
      <c r="F69">
        <v>853</v>
      </c>
      <c r="G69">
        <v>650</v>
      </c>
      <c r="H69">
        <v>174</v>
      </c>
      <c r="I69">
        <v>476</v>
      </c>
      <c r="J69">
        <v>0</v>
      </c>
      <c r="K69">
        <v>9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0</v>
      </c>
      <c r="S69">
        <v>476</v>
      </c>
      <c r="T69">
        <v>0</v>
      </c>
      <c r="U69">
        <v>0</v>
      </c>
      <c r="V69">
        <v>476</v>
      </c>
      <c r="W69">
        <v>11</v>
      </c>
      <c r="X69">
        <v>2</v>
      </c>
      <c r="Y69">
        <v>8</v>
      </c>
      <c r="Z69">
        <v>0</v>
      </c>
      <c r="AA69">
        <v>465</v>
      </c>
      <c r="AB69">
        <v>305</v>
      </c>
      <c r="AC69">
        <v>119</v>
      </c>
      <c r="AD69">
        <v>41</v>
      </c>
      <c r="AE69">
        <v>465</v>
      </c>
    </row>
    <row r="70" spans="1:31">
      <c r="A70" t="s">
        <v>410</v>
      </c>
      <c r="B70" t="s">
        <v>403</v>
      </c>
      <c r="C70" t="str">
        <f>"120108"</f>
        <v>120108</v>
      </c>
      <c r="D70" t="s">
        <v>409</v>
      </c>
      <c r="E70">
        <v>2</v>
      </c>
      <c r="F70">
        <v>670</v>
      </c>
      <c r="G70">
        <v>510</v>
      </c>
      <c r="H70">
        <v>98</v>
      </c>
      <c r="I70">
        <v>412</v>
      </c>
      <c r="J70">
        <v>0</v>
      </c>
      <c r="K70">
        <v>0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>
        <v>412</v>
      </c>
      <c r="T70">
        <v>0</v>
      </c>
      <c r="U70">
        <v>0</v>
      </c>
      <c r="V70">
        <v>412</v>
      </c>
      <c r="W70">
        <v>12</v>
      </c>
      <c r="X70">
        <v>2</v>
      </c>
      <c r="Y70">
        <v>10</v>
      </c>
      <c r="Z70">
        <v>0</v>
      </c>
      <c r="AA70">
        <v>400</v>
      </c>
      <c r="AB70">
        <v>274</v>
      </c>
      <c r="AC70">
        <v>93</v>
      </c>
      <c r="AD70">
        <v>33</v>
      </c>
      <c r="AE70">
        <v>400</v>
      </c>
    </row>
    <row r="71" spans="1:31">
      <c r="A71" t="s">
        <v>408</v>
      </c>
      <c r="B71" t="s">
        <v>403</v>
      </c>
      <c r="C71" t="str">
        <f>"120108"</f>
        <v>120108</v>
      </c>
      <c r="D71" t="s">
        <v>407</v>
      </c>
      <c r="E71">
        <v>3</v>
      </c>
      <c r="F71">
        <v>619</v>
      </c>
      <c r="G71">
        <v>479</v>
      </c>
      <c r="H71">
        <v>150</v>
      </c>
      <c r="I71">
        <v>329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329</v>
      </c>
      <c r="T71">
        <v>0</v>
      </c>
      <c r="U71">
        <v>0</v>
      </c>
      <c r="V71">
        <v>329</v>
      </c>
      <c r="W71">
        <v>3</v>
      </c>
      <c r="X71">
        <v>0</v>
      </c>
      <c r="Y71">
        <v>3</v>
      </c>
      <c r="Z71">
        <v>0</v>
      </c>
      <c r="AA71">
        <v>326</v>
      </c>
      <c r="AB71">
        <v>205</v>
      </c>
      <c r="AC71">
        <v>80</v>
      </c>
      <c r="AD71">
        <v>41</v>
      </c>
      <c r="AE71">
        <v>326</v>
      </c>
    </row>
    <row r="72" spans="1:31">
      <c r="A72" t="s">
        <v>406</v>
      </c>
      <c r="B72" t="s">
        <v>403</v>
      </c>
      <c r="C72" t="str">
        <f>"120108"</f>
        <v>120108</v>
      </c>
      <c r="D72" t="s">
        <v>405</v>
      </c>
      <c r="E72">
        <v>4</v>
      </c>
      <c r="F72">
        <v>795</v>
      </c>
      <c r="G72">
        <v>600</v>
      </c>
      <c r="H72">
        <v>122</v>
      </c>
      <c r="I72">
        <v>478</v>
      </c>
      <c r="J72">
        <v>0</v>
      </c>
      <c r="K72">
        <v>5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>
        <v>478</v>
      </c>
      <c r="T72">
        <v>0</v>
      </c>
      <c r="U72">
        <v>0</v>
      </c>
      <c r="V72">
        <v>478</v>
      </c>
      <c r="W72">
        <v>11</v>
      </c>
      <c r="X72">
        <v>2</v>
      </c>
      <c r="Y72">
        <v>7</v>
      </c>
      <c r="Z72">
        <v>0</v>
      </c>
      <c r="AA72">
        <v>467</v>
      </c>
      <c r="AB72">
        <v>304</v>
      </c>
      <c r="AC72">
        <v>116</v>
      </c>
      <c r="AD72">
        <v>47</v>
      </c>
      <c r="AE72">
        <v>467</v>
      </c>
    </row>
    <row r="73" spans="1:31">
      <c r="A73" t="s">
        <v>404</v>
      </c>
      <c r="B73" t="s">
        <v>403</v>
      </c>
      <c r="C73" t="str">
        <f>"120108"</f>
        <v>120108</v>
      </c>
      <c r="D73" t="s">
        <v>402</v>
      </c>
      <c r="E73">
        <v>5</v>
      </c>
      <c r="F73">
        <v>1246</v>
      </c>
      <c r="G73">
        <v>950</v>
      </c>
      <c r="H73">
        <v>277</v>
      </c>
      <c r="I73">
        <v>673</v>
      </c>
      <c r="J73">
        <v>0</v>
      </c>
      <c r="K73">
        <v>3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673</v>
      </c>
      <c r="T73">
        <v>0</v>
      </c>
      <c r="U73">
        <v>0</v>
      </c>
      <c r="V73">
        <v>673</v>
      </c>
      <c r="W73">
        <v>15</v>
      </c>
      <c r="X73">
        <v>2</v>
      </c>
      <c r="Y73">
        <v>13</v>
      </c>
      <c r="Z73">
        <v>0</v>
      </c>
      <c r="AA73">
        <v>658</v>
      </c>
      <c r="AB73">
        <v>395</v>
      </c>
      <c r="AC73">
        <v>178</v>
      </c>
      <c r="AD73">
        <v>85</v>
      </c>
      <c r="AE73">
        <v>658</v>
      </c>
    </row>
    <row r="74" spans="1:31">
      <c r="A74" t="s">
        <v>401</v>
      </c>
      <c r="B74" t="s">
        <v>395</v>
      </c>
      <c r="C74" t="str">
        <f>"120109"</f>
        <v>120109</v>
      </c>
      <c r="D74" t="s">
        <v>394</v>
      </c>
      <c r="E74">
        <v>1</v>
      </c>
      <c r="F74">
        <v>1256</v>
      </c>
      <c r="G74">
        <v>950</v>
      </c>
      <c r="H74">
        <v>182</v>
      </c>
      <c r="I74">
        <v>768</v>
      </c>
      <c r="J74">
        <v>1</v>
      </c>
      <c r="K74">
        <v>3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768</v>
      </c>
      <c r="T74">
        <v>0</v>
      </c>
      <c r="U74">
        <v>0</v>
      </c>
      <c r="V74">
        <v>768</v>
      </c>
      <c r="W74">
        <v>19</v>
      </c>
      <c r="X74">
        <v>1</v>
      </c>
      <c r="Y74">
        <v>18</v>
      </c>
      <c r="Z74">
        <v>0</v>
      </c>
      <c r="AA74">
        <v>749</v>
      </c>
      <c r="AB74">
        <v>542</v>
      </c>
      <c r="AC74">
        <v>124</v>
      </c>
      <c r="AD74">
        <v>83</v>
      </c>
      <c r="AE74">
        <v>749</v>
      </c>
    </row>
    <row r="75" spans="1:31">
      <c r="A75" t="s">
        <v>400</v>
      </c>
      <c r="B75" t="s">
        <v>395</v>
      </c>
      <c r="C75" t="str">
        <f>"120109"</f>
        <v>120109</v>
      </c>
      <c r="D75" t="s">
        <v>399</v>
      </c>
      <c r="E75">
        <v>2</v>
      </c>
      <c r="F75">
        <v>677</v>
      </c>
      <c r="G75">
        <v>520</v>
      </c>
      <c r="H75">
        <v>87</v>
      </c>
      <c r="I75">
        <v>433</v>
      </c>
      <c r="J75">
        <v>0</v>
      </c>
      <c r="K75">
        <v>6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432</v>
      </c>
      <c r="T75">
        <v>0</v>
      </c>
      <c r="U75">
        <v>0</v>
      </c>
      <c r="V75">
        <v>432</v>
      </c>
      <c r="W75">
        <v>3</v>
      </c>
      <c r="X75">
        <v>0</v>
      </c>
      <c r="Y75">
        <v>3</v>
      </c>
      <c r="Z75">
        <v>0</v>
      </c>
      <c r="AA75">
        <v>429</v>
      </c>
      <c r="AB75">
        <v>363</v>
      </c>
      <c r="AC75">
        <v>44</v>
      </c>
      <c r="AD75">
        <v>22</v>
      </c>
      <c r="AE75">
        <v>429</v>
      </c>
    </row>
    <row r="76" spans="1:31">
      <c r="A76" t="s">
        <v>398</v>
      </c>
      <c r="B76" t="s">
        <v>395</v>
      </c>
      <c r="C76" t="str">
        <f>"120109"</f>
        <v>120109</v>
      </c>
      <c r="D76" t="s">
        <v>397</v>
      </c>
      <c r="E76">
        <v>3</v>
      </c>
      <c r="F76">
        <v>1610</v>
      </c>
      <c r="G76">
        <v>1220</v>
      </c>
      <c r="H76">
        <v>191</v>
      </c>
      <c r="I76">
        <v>1029</v>
      </c>
      <c r="J76">
        <v>3</v>
      </c>
      <c r="K76">
        <v>2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R76">
        <v>0</v>
      </c>
      <c r="S76">
        <v>1029</v>
      </c>
      <c r="T76">
        <v>0</v>
      </c>
      <c r="U76">
        <v>0</v>
      </c>
      <c r="V76">
        <v>1029</v>
      </c>
      <c r="W76">
        <v>36</v>
      </c>
      <c r="X76">
        <v>4</v>
      </c>
      <c r="Y76">
        <v>29</v>
      </c>
      <c r="Z76">
        <v>0</v>
      </c>
      <c r="AA76">
        <v>993</v>
      </c>
      <c r="AB76">
        <v>741</v>
      </c>
      <c r="AC76">
        <v>179</v>
      </c>
      <c r="AD76">
        <v>73</v>
      </c>
      <c r="AE76">
        <v>993</v>
      </c>
    </row>
    <row r="77" spans="1:31">
      <c r="A77" t="s">
        <v>396</v>
      </c>
      <c r="B77" t="s">
        <v>395</v>
      </c>
      <c r="C77" t="str">
        <f>"120109"</f>
        <v>120109</v>
      </c>
      <c r="D77" t="s">
        <v>394</v>
      </c>
      <c r="E77">
        <v>4</v>
      </c>
      <c r="F77">
        <v>544</v>
      </c>
      <c r="G77">
        <v>420</v>
      </c>
      <c r="H77">
        <v>71</v>
      </c>
      <c r="I77">
        <v>349</v>
      </c>
      <c r="J77">
        <v>1</v>
      </c>
      <c r="K77">
        <v>1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R77">
        <v>0</v>
      </c>
      <c r="S77">
        <v>349</v>
      </c>
      <c r="T77">
        <v>0</v>
      </c>
      <c r="U77">
        <v>0</v>
      </c>
      <c r="V77">
        <v>349</v>
      </c>
      <c r="W77">
        <v>4</v>
      </c>
      <c r="X77">
        <v>0</v>
      </c>
      <c r="Y77">
        <v>4</v>
      </c>
      <c r="Z77">
        <v>0</v>
      </c>
      <c r="AA77">
        <v>345</v>
      </c>
      <c r="AB77">
        <v>290</v>
      </c>
      <c r="AC77">
        <v>33</v>
      </c>
      <c r="AD77">
        <v>22</v>
      </c>
      <c r="AE77">
        <v>345</v>
      </c>
    </row>
    <row r="78" spans="1:31">
      <c r="A78" t="s">
        <v>393</v>
      </c>
      <c r="B78" t="s">
        <v>382</v>
      </c>
      <c r="C78" t="str">
        <f>"120201"</f>
        <v>120201</v>
      </c>
      <c r="D78" t="s">
        <v>392</v>
      </c>
      <c r="E78">
        <v>1</v>
      </c>
      <c r="F78">
        <v>1317</v>
      </c>
      <c r="G78">
        <v>1000</v>
      </c>
      <c r="H78">
        <v>404</v>
      </c>
      <c r="I78">
        <v>596</v>
      </c>
      <c r="J78">
        <v>2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594</v>
      </c>
      <c r="T78">
        <v>0</v>
      </c>
      <c r="U78">
        <v>0</v>
      </c>
      <c r="V78">
        <v>594</v>
      </c>
      <c r="W78">
        <v>25</v>
      </c>
      <c r="X78">
        <v>0</v>
      </c>
      <c r="Y78">
        <v>20</v>
      </c>
      <c r="Z78">
        <v>0</v>
      </c>
      <c r="AA78">
        <v>569</v>
      </c>
      <c r="AB78">
        <v>352</v>
      </c>
      <c r="AC78">
        <v>125</v>
      </c>
      <c r="AD78">
        <v>92</v>
      </c>
      <c r="AE78">
        <v>569</v>
      </c>
    </row>
    <row r="79" spans="1:31">
      <c r="A79" t="s">
        <v>391</v>
      </c>
      <c r="B79" t="s">
        <v>382</v>
      </c>
      <c r="C79" t="str">
        <f>"120201"</f>
        <v>120201</v>
      </c>
      <c r="D79" t="s">
        <v>390</v>
      </c>
      <c r="E79">
        <v>2</v>
      </c>
      <c r="F79">
        <v>2292</v>
      </c>
      <c r="G79">
        <v>1740</v>
      </c>
      <c r="H79">
        <v>636</v>
      </c>
      <c r="I79">
        <v>1104</v>
      </c>
      <c r="J79">
        <v>1</v>
      </c>
      <c r="K79">
        <v>5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1104</v>
      </c>
      <c r="T79">
        <v>0</v>
      </c>
      <c r="U79">
        <v>0</v>
      </c>
      <c r="V79">
        <v>1104</v>
      </c>
      <c r="W79">
        <v>56</v>
      </c>
      <c r="X79">
        <v>4</v>
      </c>
      <c r="Y79">
        <v>39</v>
      </c>
      <c r="Z79">
        <v>0</v>
      </c>
      <c r="AA79">
        <v>1048</v>
      </c>
      <c r="AB79">
        <v>648</v>
      </c>
      <c r="AC79">
        <v>239</v>
      </c>
      <c r="AD79">
        <v>161</v>
      </c>
      <c r="AE79">
        <v>1048</v>
      </c>
    </row>
    <row r="80" spans="1:31">
      <c r="A80" t="s">
        <v>389</v>
      </c>
      <c r="B80" t="s">
        <v>382</v>
      </c>
      <c r="C80" t="str">
        <f>"120201"</f>
        <v>120201</v>
      </c>
      <c r="D80" t="s">
        <v>388</v>
      </c>
      <c r="E80">
        <v>3</v>
      </c>
      <c r="F80">
        <v>763</v>
      </c>
      <c r="G80">
        <v>581</v>
      </c>
      <c r="H80">
        <v>267</v>
      </c>
      <c r="I80">
        <v>314</v>
      </c>
      <c r="J80">
        <v>0</v>
      </c>
      <c r="K80">
        <v>0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314</v>
      </c>
      <c r="T80">
        <v>0</v>
      </c>
      <c r="U80">
        <v>0</v>
      </c>
      <c r="V80">
        <v>314</v>
      </c>
      <c r="W80">
        <v>14</v>
      </c>
      <c r="X80">
        <v>2</v>
      </c>
      <c r="Y80">
        <v>12</v>
      </c>
      <c r="Z80">
        <v>0</v>
      </c>
      <c r="AA80">
        <v>300</v>
      </c>
      <c r="AB80">
        <v>177</v>
      </c>
      <c r="AC80">
        <v>73</v>
      </c>
      <c r="AD80">
        <v>50</v>
      </c>
      <c r="AE80">
        <v>300</v>
      </c>
    </row>
    <row r="81" spans="1:31">
      <c r="A81" t="s">
        <v>387</v>
      </c>
      <c r="B81" t="s">
        <v>382</v>
      </c>
      <c r="C81" t="str">
        <f>"120201"</f>
        <v>120201</v>
      </c>
      <c r="D81" t="s">
        <v>386</v>
      </c>
      <c r="E81">
        <v>4</v>
      </c>
      <c r="F81">
        <v>500</v>
      </c>
      <c r="G81">
        <v>380</v>
      </c>
      <c r="H81">
        <v>130</v>
      </c>
      <c r="I81">
        <v>250</v>
      </c>
      <c r="J81">
        <v>0</v>
      </c>
      <c r="K81">
        <v>0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0</v>
      </c>
      <c r="S81">
        <v>250</v>
      </c>
      <c r="T81">
        <v>0</v>
      </c>
      <c r="U81">
        <v>0</v>
      </c>
      <c r="V81">
        <v>250</v>
      </c>
      <c r="W81">
        <v>13</v>
      </c>
      <c r="X81">
        <v>0</v>
      </c>
      <c r="Y81">
        <v>10</v>
      </c>
      <c r="Z81">
        <v>0</v>
      </c>
      <c r="AA81">
        <v>237</v>
      </c>
      <c r="AB81">
        <v>132</v>
      </c>
      <c r="AC81">
        <v>62</v>
      </c>
      <c r="AD81">
        <v>43</v>
      </c>
      <c r="AE81">
        <v>237</v>
      </c>
    </row>
    <row r="82" spans="1:31">
      <c r="A82" t="s">
        <v>385</v>
      </c>
      <c r="B82" t="s">
        <v>382</v>
      </c>
      <c r="C82" t="str">
        <f>"120201"</f>
        <v>120201</v>
      </c>
      <c r="D82" t="s">
        <v>384</v>
      </c>
      <c r="E82">
        <v>5</v>
      </c>
      <c r="F82">
        <v>1501</v>
      </c>
      <c r="G82">
        <v>1130</v>
      </c>
      <c r="H82">
        <v>423</v>
      </c>
      <c r="I82">
        <v>707</v>
      </c>
      <c r="J82">
        <v>0</v>
      </c>
      <c r="K82">
        <v>2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0</v>
      </c>
      <c r="S82">
        <v>705</v>
      </c>
      <c r="T82">
        <v>0</v>
      </c>
      <c r="U82">
        <v>0</v>
      </c>
      <c r="V82">
        <v>705</v>
      </c>
      <c r="W82">
        <v>44</v>
      </c>
      <c r="X82">
        <v>17</v>
      </c>
      <c r="Y82">
        <v>27</v>
      </c>
      <c r="Z82">
        <v>0</v>
      </c>
      <c r="AA82">
        <v>661</v>
      </c>
      <c r="AB82">
        <v>402</v>
      </c>
      <c r="AC82">
        <v>122</v>
      </c>
      <c r="AD82">
        <v>137</v>
      </c>
      <c r="AE82">
        <v>661</v>
      </c>
    </row>
    <row r="83" spans="1:31">
      <c r="A83" t="s">
        <v>383</v>
      </c>
      <c r="B83" t="s">
        <v>382</v>
      </c>
      <c r="C83" t="str">
        <f>"120201"</f>
        <v>120201</v>
      </c>
      <c r="D83" t="s">
        <v>381</v>
      </c>
      <c r="E83">
        <v>6</v>
      </c>
      <c r="F83">
        <v>386</v>
      </c>
      <c r="G83">
        <v>298</v>
      </c>
      <c r="H83">
        <v>119</v>
      </c>
      <c r="I83">
        <v>179</v>
      </c>
      <c r="J83">
        <v>0</v>
      </c>
      <c r="K83">
        <v>2</v>
      </c>
      <c r="L83">
        <v>0</v>
      </c>
      <c r="M83">
        <v>0</v>
      </c>
      <c r="N83">
        <v>0</v>
      </c>
      <c r="O83">
        <v>0</v>
      </c>
      <c r="P83">
        <v>0</v>
      </c>
      <c r="Q83">
        <v>0</v>
      </c>
      <c r="R83">
        <v>0</v>
      </c>
      <c r="S83">
        <v>178</v>
      </c>
      <c r="T83">
        <v>0</v>
      </c>
      <c r="U83">
        <v>0</v>
      </c>
      <c r="V83">
        <v>178</v>
      </c>
      <c r="W83">
        <v>16</v>
      </c>
      <c r="X83">
        <v>5</v>
      </c>
      <c r="Y83">
        <v>11</v>
      </c>
      <c r="Z83">
        <v>0</v>
      </c>
      <c r="AA83">
        <v>162</v>
      </c>
      <c r="AB83">
        <v>118</v>
      </c>
      <c r="AC83">
        <v>25</v>
      </c>
      <c r="AD83">
        <v>19</v>
      </c>
      <c r="AE83">
        <v>162</v>
      </c>
    </row>
    <row r="84" spans="1:31">
      <c r="A84" t="s">
        <v>380</v>
      </c>
      <c r="B84" t="s">
        <v>338</v>
      </c>
      <c r="C84" t="str">
        <f>"120202"</f>
        <v>120202</v>
      </c>
      <c r="D84" t="s">
        <v>379</v>
      </c>
      <c r="E84">
        <v>1</v>
      </c>
      <c r="F84">
        <v>1338</v>
      </c>
      <c r="G84">
        <v>1020</v>
      </c>
      <c r="H84">
        <v>401</v>
      </c>
      <c r="I84">
        <v>619</v>
      </c>
      <c r="J84">
        <v>1</v>
      </c>
      <c r="K84">
        <v>2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>
        <v>0</v>
      </c>
      <c r="S84">
        <v>617</v>
      </c>
      <c r="T84">
        <v>0</v>
      </c>
      <c r="U84">
        <v>0</v>
      </c>
      <c r="V84">
        <v>617</v>
      </c>
      <c r="W84">
        <v>34</v>
      </c>
      <c r="X84">
        <v>9</v>
      </c>
      <c r="Y84">
        <v>25</v>
      </c>
      <c r="Z84">
        <v>0</v>
      </c>
      <c r="AA84">
        <v>583</v>
      </c>
      <c r="AB84">
        <v>260</v>
      </c>
      <c r="AC84">
        <v>192</v>
      </c>
      <c r="AD84">
        <v>131</v>
      </c>
      <c r="AE84">
        <v>583</v>
      </c>
    </row>
    <row r="85" spans="1:31">
      <c r="A85" t="s">
        <v>378</v>
      </c>
      <c r="B85" t="s">
        <v>338</v>
      </c>
      <c r="C85" t="str">
        <f>"120202"</f>
        <v>120202</v>
      </c>
      <c r="D85" t="s">
        <v>377</v>
      </c>
      <c r="E85">
        <v>2</v>
      </c>
      <c r="F85">
        <v>1248</v>
      </c>
      <c r="G85">
        <v>960</v>
      </c>
      <c r="H85">
        <v>274</v>
      </c>
      <c r="I85">
        <v>686</v>
      </c>
      <c r="J85">
        <v>1</v>
      </c>
      <c r="K85">
        <v>7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0</v>
      </c>
      <c r="S85">
        <v>686</v>
      </c>
      <c r="T85">
        <v>0</v>
      </c>
      <c r="U85">
        <v>0</v>
      </c>
      <c r="V85">
        <v>686</v>
      </c>
      <c r="W85">
        <v>28</v>
      </c>
      <c r="X85">
        <v>6</v>
      </c>
      <c r="Y85">
        <v>22</v>
      </c>
      <c r="Z85">
        <v>0</v>
      </c>
      <c r="AA85">
        <v>658</v>
      </c>
      <c r="AB85">
        <v>298</v>
      </c>
      <c r="AC85">
        <v>220</v>
      </c>
      <c r="AD85">
        <v>140</v>
      </c>
      <c r="AE85">
        <v>658</v>
      </c>
    </row>
    <row r="86" spans="1:31">
      <c r="A86" t="s">
        <v>376</v>
      </c>
      <c r="B86" t="s">
        <v>338</v>
      </c>
      <c r="C86" t="str">
        <f>"120202"</f>
        <v>120202</v>
      </c>
      <c r="D86" t="s">
        <v>375</v>
      </c>
      <c r="E86">
        <v>3</v>
      </c>
      <c r="F86">
        <v>1216</v>
      </c>
      <c r="G86">
        <v>940</v>
      </c>
      <c r="H86">
        <v>202</v>
      </c>
      <c r="I86">
        <v>738</v>
      </c>
      <c r="J86">
        <v>2</v>
      </c>
      <c r="K86">
        <v>1</v>
      </c>
      <c r="L86">
        <v>0</v>
      </c>
      <c r="M86">
        <v>0</v>
      </c>
      <c r="N86">
        <v>0</v>
      </c>
      <c r="O86">
        <v>0</v>
      </c>
      <c r="P86">
        <v>0</v>
      </c>
      <c r="Q86">
        <v>0</v>
      </c>
      <c r="R86">
        <v>0</v>
      </c>
      <c r="S86">
        <v>738</v>
      </c>
      <c r="T86">
        <v>0</v>
      </c>
      <c r="U86">
        <v>0</v>
      </c>
      <c r="V86">
        <v>738</v>
      </c>
      <c r="W86">
        <v>29</v>
      </c>
      <c r="X86">
        <v>4</v>
      </c>
      <c r="Y86">
        <v>25</v>
      </c>
      <c r="Z86">
        <v>0</v>
      </c>
      <c r="AA86">
        <v>709</v>
      </c>
      <c r="AB86">
        <v>344</v>
      </c>
      <c r="AC86">
        <v>235</v>
      </c>
      <c r="AD86">
        <v>130</v>
      </c>
      <c r="AE86">
        <v>709</v>
      </c>
    </row>
    <row r="87" spans="1:31">
      <c r="A87" t="s">
        <v>374</v>
      </c>
      <c r="B87" t="s">
        <v>338</v>
      </c>
      <c r="C87" t="str">
        <f>"120202"</f>
        <v>120202</v>
      </c>
      <c r="D87" t="s">
        <v>373</v>
      </c>
      <c r="E87">
        <v>4</v>
      </c>
      <c r="F87">
        <v>1077</v>
      </c>
      <c r="G87">
        <v>831</v>
      </c>
      <c r="H87">
        <v>270</v>
      </c>
      <c r="I87">
        <v>561</v>
      </c>
      <c r="J87">
        <v>1</v>
      </c>
      <c r="K87">
        <v>4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  <c r="R87">
        <v>0</v>
      </c>
      <c r="S87">
        <v>561</v>
      </c>
      <c r="T87">
        <v>0</v>
      </c>
      <c r="U87">
        <v>0</v>
      </c>
      <c r="V87">
        <v>561</v>
      </c>
      <c r="W87">
        <v>25</v>
      </c>
      <c r="X87">
        <v>5</v>
      </c>
      <c r="Y87">
        <v>16</v>
      </c>
      <c r="Z87">
        <v>0</v>
      </c>
      <c r="AA87">
        <v>536</v>
      </c>
      <c r="AB87">
        <v>237</v>
      </c>
      <c r="AC87">
        <v>205</v>
      </c>
      <c r="AD87">
        <v>94</v>
      </c>
      <c r="AE87">
        <v>536</v>
      </c>
    </row>
    <row r="88" spans="1:31">
      <c r="A88" t="s">
        <v>372</v>
      </c>
      <c r="B88" t="s">
        <v>338</v>
      </c>
      <c r="C88" t="str">
        <f>"120202"</f>
        <v>120202</v>
      </c>
      <c r="D88" t="s">
        <v>371</v>
      </c>
      <c r="E88">
        <v>5</v>
      </c>
      <c r="F88">
        <v>1387</v>
      </c>
      <c r="G88">
        <v>1061</v>
      </c>
      <c r="H88">
        <v>256</v>
      </c>
      <c r="I88">
        <v>805</v>
      </c>
      <c r="J88">
        <v>1</v>
      </c>
      <c r="K88">
        <v>1</v>
      </c>
      <c r="L88">
        <v>4</v>
      </c>
      <c r="M88">
        <v>4</v>
      </c>
      <c r="N88">
        <v>0</v>
      </c>
      <c r="O88">
        <v>0</v>
      </c>
      <c r="P88">
        <v>0</v>
      </c>
      <c r="Q88">
        <v>0</v>
      </c>
      <c r="R88">
        <v>4</v>
      </c>
      <c r="S88">
        <v>809</v>
      </c>
      <c r="T88">
        <v>4</v>
      </c>
      <c r="U88">
        <v>0</v>
      </c>
      <c r="V88">
        <v>809</v>
      </c>
      <c r="W88">
        <v>35</v>
      </c>
      <c r="X88">
        <v>28</v>
      </c>
      <c r="Y88">
        <v>7</v>
      </c>
      <c r="Z88">
        <v>0</v>
      </c>
      <c r="AA88">
        <v>774</v>
      </c>
      <c r="AB88">
        <v>377</v>
      </c>
      <c r="AC88">
        <v>251</v>
      </c>
      <c r="AD88">
        <v>146</v>
      </c>
      <c r="AE88">
        <v>774</v>
      </c>
    </row>
    <row r="89" spans="1:31">
      <c r="A89" t="s">
        <v>370</v>
      </c>
      <c r="B89" t="s">
        <v>338</v>
      </c>
      <c r="C89" t="str">
        <f>"120202"</f>
        <v>120202</v>
      </c>
      <c r="D89" t="s">
        <v>369</v>
      </c>
      <c r="E89">
        <v>6</v>
      </c>
      <c r="F89">
        <v>1171</v>
      </c>
      <c r="G89">
        <v>902</v>
      </c>
      <c r="H89">
        <v>202</v>
      </c>
      <c r="I89">
        <v>700</v>
      </c>
      <c r="J89">
        <v>0</v>
      </c>
      <c r="K89">
        <v>8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0</v>
      </c>
      <c r="S89">
        <v>698</v>
      </c>
      <c r="T89">
        <v>0</v>
      </c>
      <c r="U89">
        <v>0</v>
      </c>
      <c r="V89">
        <v>698</v>
      </c>
      <c r="W89">
        <v>45</v>
      </c>
      <c r="X89">
        <v>11</v>
      </c>
      <c r="Y89">
        <v>34</v>
      </c>
      <c r="Z89">
        <v>0</v>
      </c>
      <c r="AA89">
        <v>653</v>
      </c>
      <c r="AB89">
        <v>306</v>
      </c>
      <c r="AC89">
        <v>211</v>
      </c>
      <c r="AD89">
        <v>136</v>
      </c>
      <c r="AE89">
        <v>653</v>
      </c>
    </row>
    <row r="90" spans="1:31">
      <c r="A90" t="s">
        <v>368</v>
      </c>
      <c r="B90" t="s">
        <v>338</v>
      </c>
      <c r="C90" t="str">
        <f>"120202"</f>
        <v>120202</v>
      </c>
      <c r="D90" t="s">
        <v>366</v>
      </c>
      <c r="E90">
        <v>7</v>
      </c>
      <c r="F90">
        <v>1586</v>
      </c>
      <c r="G90">
        <v>1221</v>
      </c>
      <c r="H90">
        <v>282</v>
      </c>
      <c r="I90">
        <v>939</v>
      </c>
      <c r="J90">
        <v>0</v>
      </c>
      <c r="K90">
        <v>6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0</v>
      </c>
      <c r="S90">
        <v>939</v>
      </c>
      <c r="T90">
        <v>0</v>
      </c>
      <c r="U90">
        <v>0</v>
      </c>
      <c r="V90">
        <v>939</v>
      </c>
      <c r="W90">
        <v>55</v>
      </c>
      <c r="X90">
        <v>15</v>
      </c>
      <c r="Y90">
        <v>40</v>
      </c>
      <c r="Z90">
        <v>0</v>
      </c>
      <c r="AA90">
        <v>884</v>
      </c>
      <c r="AB90">
        <v>424</v>
      </c>
      <c r="AC90">
        <v>275</v>
      </c>
      <c r="AD90">
        <v>185</v>
      </c>
      <c r="AE90">
        <v>884</v>
      </c>
    </row>
    <row r="91" spans="1:31">
      <c r="A91" t="s">
        <v>367</v>
      </c>
      <c r="B91" t="s">
        <v>338</v>
      </c>
      <c r="C91" t="str">
        <f>"120202"</f>
        <v>120202</v>
      </c>
      <c r="D91" t="s">
        <v>366</v>
      </c>
      <c r="E91">
        <v>8</v>
      </c>
      <c r="F91">
        <v>1318</v>
      </c>
      <c r="G91">
        <v>1010</v>
      </c>
      <c r="H91">
        <v>242</v>
      </c>
      <c r="I91">
        <v>768</v>
      </c>
      <c r="J91">
        <v>0</v>
      </c>
      <c r="K91">
        <v>5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768</v>
      </c>
      <c r="T91">
        <v>0</v>
      </c>
      <c r="U91">
        <v>0</v>
      </c>
      <c r="V91">
        <v>768</v>
      </c>
      <c r="W91">
        <v>35</v>
      </c>
      <c r="X91">
        <v>9</v>
      </c>
      <c r="Y91">
        <v>26</v>
      </c>
      <c r="Z91">
        <v>0</v>
      </c>
      <c r="AA91">
        <v>733</v>
      </c>
      <c r="AB91">
        <v>393</v>
      </c>
      <c r="AC91">
        <v>198</v>
      </c>
      <c r="AD91">
        <v>142</v>
      </c>
      <c r="AE91">
        <v>733</v>
      </c>
    </row>
    <row r="92" spans="1:31">
      <c r="A92" t="s">
        <v>365</v>
      </c>
      <c r="B92" t="s">
        <v>338</v>
      </c>
      <c r="C92" t="str">
        <f>"120202"</f>
        <v>120202</v>
      </c>
      <c r="D92" t="s">
        <v>363</v>
      </c>
      <c r="E92">
        <v>9</v>
      </c>
      <c r="F92">
        <v>1112</v>
      </c>
      <c r="G92">
        <v>860</v>
      </c>
      <c r="H92">
        <v>217</v>
      </c>
      <c r="I92">
        <v>643</v>
      </c>
      <c r="J92">
        <v>1</v>
      </c>
      <c r="K92">
        <v>9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  <c r="S92">
        <v>643</v>
      </c>
      <c r="T92">
        <v>0</v>
      </c>
      <c r="U92">
        <v>0</v>
      </c>
      <c r="V92">
        <v>643</v>
      </c>
      <c r="W92">
        <v>30</v>
      </c>
      <c r="X92">
        <v>10</v>
      </c>
      <c r="Y92">
        <v>20</v>
      </c>
      <c r="Z92">
        <v>0</v>
      </c>
      <c r="AA92">
        <v>613</v>
      </c>
      <c r="AB92">
        <v>274</v>
      </c>
      <c r="AC92">
        <v>208</v>
      </c>
      <c r="AD92">
        <v>131</v>
      </c>
      <c r="AE92">
        <v>613</v>
      </c>
    </row>
    <row r="93" spans="1:31">
      <c r="A93" t="s">
        <v>364</v>
      </c>
      <c r="B93" t="s">
        <v>338</v>
      </c>
      <c r="C93" t="str">
        <f>"120202"</f>
        <v>120202</v>
      </c>
      <c r="D93" t="s">
        <v>363</v>
      </c>
      <c r="E93">
        <v>10</v>
      </c>
      <c r="F93">
        <v>1073</v>
      </c>
      <c r="G93">
        <v>830</v>
      </c>
      <c r="H93">
        <v>197</v>
      </c>
      <c r="I93">
        <v>633</v>
      </c>
      <c r="J93">
        <v>0</v>
      </c>
      <c r="K93">
        <v>3</v>
      </c>
      <c r="L93">
        <v>0</v>
      </c>
      <c r="M93">
        <v>0</v>
      </c>
      <c r="N93">
        <v>0</v>
      </c>
      <c r="O93">
        <v>0</v>
      </c>
      <c r="P93">
        <v>0</v>
      </c>
      <c r="Q93">
        <v>0</v>
      </c>
      <c r="R93">
        <v>0</v>
      </c>
      <c r="S93">
        <v>633</v>
      </c>
      <c r="T93">
        <v>0</v>
      </c>
      <c r="U93">
        <v>0</v>
      </c>
      <c r="V93">
        <v>633</v>
      </c>
      <c r="W93">
        <v>29</v>
      </c>
      <c r="X93">
        <v>7</v>
      </c>
      <c r="Y93">
        <v>22</v>
      </c>
      <c r="Z93">
        <v>0</v>
      </c>
      <c r="AA93">
        <v>604</v>
      </c>
      <c r="AB93">
        <v>312</v>
      </c>
      <c r="AC93">
        <v>179</v>
      </c>
      <c r="AD93">
        <v>113</v>
      </c>
      <c r="AE93">
        <v>604</v>
      </c>
    </row>
    <row r="94" spans="1:31">
      <c r="A94" t="s">
        <v>362</v>
      </c>
      <c r="B94" t="s">
        <v>338</v>
      </c>
      <c r="C94" t="str">
        <f>"120202"</f>
        <v>120202</v>
      </c>
      <c r="D94" t="s">
        <v>361</v>
      </c>
      <c r="E94">
        <v>11</v>
      </c>
      <c r="F94">
        <v>1028</v>
      </c>
      <c r="G94">
        <v>780</v>
      </c>
      <c r="H94">
        <v>192</v>
      </c>
      <c r="I94">
        <v>588</v>
      </c>
      <c r="J94">
        <v>0</v>
      </c>
      <c r="K94">
        <v>8</v>
      </c>
      <c r="L94">
        <v>0</v>
      </c>
      <c r="M94">
        <v>0</v>
      </c>
      <c r="N94">
        <v>0</v>
      </c>
      <c r="O94">
        <v>0</v>
      </c>
      <c r="P94">
        <v>0</v>
      </c>
      <c r="Q94">
        <v>0</v>
      </c>
      <c r="R94">
        <v>0</v>
      </c>
      <c r="S94">
        <v>588</v>
      </c>
      <c r="T94">
        <v>0</v>
      </c>
      <c r="U94">
        <v>0</v>
      </c>
      <c r="V94">
        <v>588</v>
      </c>
      <c r="W94">
        <v>25</v>
      </c>
      <c r="X94">
        <v>8</v>
      </c>
      <c r="Y94">
        <v>17</v>
      </c>
      <c r="Z94">
        <v>0</v>
      </c>
      <c r="AA94">
        <v>563</v>
      </c>
      <c r="AB94">
        <v>298</v>
      </c>
      <c r="AC94">
        <v>133</v>
      </c>
      <c r="AD94">
        <v>132</v>
      </c>
      <c r="AE94">
        <v>563</v>
      </c>
    </row>
    <row r="95" spans="1:31">
      <c r="A95" t="s">
        <v>360</v>
      </c>
      <c r="B95" t="s">
        <v>338</v>
      </c>
      <c r="C95" t="str">
        <f>"120202"</f>
        <v>120202</v>
      </c>
      <c r="D95" t="s">
        <v>359</v>
      </c>
      <c r="E95">
        <v>12</v>
      </c>
      <c r="F95">
        <v>413</v>
      </c>
      <c r="G95">
        <v>320</v>
      </c>
      <c r="H95">
        <v>105</v>
      </c>
      <c r="I95">
        <v>215</v>
      </c>
      <c r="J95">
        <v>0</v>
      </c>
      <c r="K95">
        <v>0</v>
      </c>
      <c r="L95">
        <v>0</v>
      </c>
      <c r="M95">
        <v>0</v>
      </c>
      <c r="N95">
        <v>0</v>
      </c>
      <c r="O95">
        <v>0</v>
      </c>
      <c r="P95">
        <v>0</v>
      </c>
      <c r="Q95">
        <v>0</v>
      </c>
      <c r="R95">
        <v>0</v>
      </c>
      <c r="S95">
        <v>215</v>
      </c>
      <c r="T95">
        <v>0</v>
      </c>
      <c r="U95">
        <v>0</v>
      </c>
      <c r="V95">
        <v>215</v>
      </c>
      <c r="W95">
        <v>6</v>
      </c>
      <c r="X95">
        <v>1</v>
      </c>
      <c r="Y95">
        <v>5</v>
      </c>
      <c r="Z95">
        <v>0</v>
      </c>
      <c r="AA95">
        <v>209</v>
      </c>
      <c r="AB95">
        <v>118</v>
      </c>
      <c r="AC95">
        <v>44</v>
      </c>
      <c r="AD95">
        <v>47</v>
      </c>
      <c r="AE95">
        <v>209</v>
      </c>
    </row>
    <row r="96" spans="1:31">
      <c r="A96" t="s">
        <v>358</v>
      </c>
      <c r="B96" t="s">
        <v>338</v>
      </c>
      <c r="C96" t="str">
        <f>"120202"</f>
        <v>120202</v>
      </c>
      <c r="D96" t="s">
        <v>287</v>
      </c>
      <c r="E96">
        <v>13</v>
      </c>
      <c r="F96">
        <v>2001</v>
      </c>
      <c r="G96">
        <v>1520</v>
      </c>
      <c r="H96">
        <v>402</v>
      </c>
      <c r="I96">
        <v>1118</v>
      </c>
      <c r="J96">
        <v>0</v>
      </c>
      <c r="K96">
        <v>5</v>
      </c>
      <c r="L96">
        <v>0</v>
      </c>
      <c r="M96">
        <v>0</v>
      </c>
      <c r="N96">
        <v>0</v>
      </c>
      <c r="O96">
        <v>0</v>
      </c>
      <c r="P96">
        <v>0</v>
      </c>
      <c r="Q96">
        <v>0</v>
      </c>
      <c r="R96">
        <v>0</v>
      </c>
      <c r="S96">
        <v>1118</v>
      </c>
      <c r="T96">
        <v>0</v>
      </c>
      <c r="U96">
        <v>0</v>
      </c>
      <c r="V96">
        <v>1118</v>
      </c>
      <c r="W96">
        <v>43</v>
      </c>
      <c r="X96">
        <v>8</v>
      </c>
      <c r="Y96">
        <v>35</v>
      </c>
      <c r="Z96">
        <v>0</v>
      </c>
      <c r="AA96">
        <v>1075</v>
      </c>
      <c r="AB96">
        <v>643</v>
      </c>
      <c r="AC96">
        <v>231</v>
      </c>
      <c r="AD96">
        <v>201</v>
      </c>
      <c r="AE96">
        <v>1075</v>
      </c>
    </row>
    <row r="97" spans="1:31">
      <c r="A97" t="s">
        <v>357</v>
      </c>
      <c r="B97" t="s">
        <v>338</v>
      </c>
      <c r="C97" t="str">
        <f>"120202"</f>
        <v>120202</v>
      </c>
      <c r="D97" t="s">
        <v>287</v>
      </c>
      <c r="E97">
        <v>14</v>
      </c>
      <c r="F97">
        <v>1063</v>
      </c>
      <c r="G97">
        <v>809</v>
      </c>
      <c r="H97">
        <v>284</v>
      </c>
      <c r="I97">
        <v>525</v>
      </c>
      <c r="J97">
        <v>0</v>
      </c>
      <c r="K97">
        <v>4</v>
      </c>
      <c r="L97">
        <v>0</v>
      </c>
      <c r="M97">
        <v>0</v>
      </c>
      <c r="N97">
        <v>0</v>
      </c>
      <c r="O97">
        <v>0</v>
      </c>
      <c r="P97">
        <v>0</v>
      </c>
      <c r="Q97">
        <v>0</v>
      </c>
      <c r="R97">
        <v>0</v>
      </c>
      <c r="S97">
        <v>525</v>
      </c>
      <c r="T97">
        <v>0</v>
      </c>
      <c r="U97">
        <v>0</v>
      </c>
      <c r="V97">
        <v>525</v>
      </c>
      <c r="W97">
        <v>23</v>
      </c>
      <c r="X97">
        <v>1</v>
      </c>
      <c r="Y97">
        <v>8</v>
      </c>
      <c r="Z97">
        <v>0</v>
      </c>
      <c r="AA97">
        <v>502</v>
      </c>
      <c r="AB97">
        <v>338</v>
      </c>
      <c r="AC97">
        <v>82</v>
      </c>
      <c r="AD97">
        <v>82</v>
      </c>
      <c r="AE97">
        <v>502</v>
      </c>
    </row>
    <row r="98" spans="1:31">
      <c r="A98" t="s">
        <v>356</v>
      </c>
      <c r="B98" t="s">
        <v>338</v>
      </c>
      <c r="C98" t="str">
        <f>"120202"</f>
        <v>120202</v>
      </c>
      <c r="D98" t="s">
        <v>355</v>
      </c>
      <c r="E98">
        <v>15</v>
      </c>
      <c r="F98">
        <v>1364</v>
      </c>
      <c r="G98">
        <v>1040</v>
      </c>
      <c r="H98">
        <v>344</v>
      </c>
      <c r="I98">
        <v>696</v>
      </c>
      <c r="J98">
        <v>0</v>
      </c>
      <c r="K98">
        <v>2</v>
      </c>
      <c r="L98">
        <v>0</v>
      </c>
      <c r="M98">
        <v>0</v>
      </c>
      <c r="N98">
        <v>0</v>
      </c>
      <c r="O98">
        <v>0</v>
      </c>
      <c r="P98">
        <v>0</v>
      </c>
      <c r="Q98">
        <v>0</v>
      </c>
      <c r="R98">
        <v>0</v>
      </c>
      <c r="S98">
        <v>696</v>
      </c>
      <c r="T98">
        <v>0</v>
      </c>
      <c r="U98">
        <v>0</v>
      </c>
      <c r="V98">
        <v>696</v>
      </c>
      <c r="W98">
        <v>27</v>
      </c>
      <c r="X98">
        <v>4</v>
      </c>
      <c r="Y98">
        <v>23</v>
      </c>
      <c r="Z98">
        <v>0</v>
      </c>
      <c r="AA98">
        <v>669</v>
      </c>
      <c r="AB98">
        <v>383</v>
      </c>
      <c r="AC98">
        <v>157</v>
      </c>
      <c r="AD98">
        <v>129</v>
      </c>
      <c r="AE98">
        <v>669</v>
      </c>
    </row>
    <row r="99" spans="1:31">
      <c r="A99" t="s">
        <v>354</v>
      </c>
      <c r="B99" t="s">
        <v>338</v>
      </c>
      <c r="C99" t="str">
        <f>"120202"</f>
        <v>120202</v>
      </c>
      <c r="D99" t="s">
        <v>282</v>
      </c>
      <c r="E99">
        <v>16</v>
      </c>
      <c r="F99">
        <v>1372</v>
      </c>
      <c r="G99">
        <v>1041</v>
      </c>
      <c r="H99">
        <v>335</v>
      </c>
      <c r="I99">
        <v>706</v>
      </c>
      <c r="J99">
        <v>2</v>
      </c>
      <c r="K99">
        <v>2</v>
      </c>
      <c r="L99">
        <v>0</v>
      </c>
      <c r="M99">
        <v>0</v>
      </c>
      <c r="N99">
        <v>0</v>
      </c>
      <c r="O99">
        <v>0</v>
      </c>
      <c r="P99">
        <v>0</v>
      </c>
      <c r="Q99">
        <v>0</v>
      </c>
      <c r="R99">
        <v>0</v>
      </c>
      <c r="S99">
        <v>706</v>
      </c>
      <c r="T99">
        <v>0</v>
      </c>
      <c r="U99">
        <v>0</v>
      </c>
      <c r="V99">
        <v>706</v>
      </c>
      <c r="W99">
        <v>28</v>
      </c>
      <c r="X99">
        <v>3</v>
      </c>
      <c r="Y99">
        <v>21</v>
      </c>
      <c r="Z99">
        <v>0</v>
      </c>
      <c r="AA99">
        <v>678</v>
      </c>
      <c r="AB99">
        <v>378</v>
      </c>
      <c r="AC99">
        <v>154</v>
      </c>
      <c r="AD99">
        <v>146</v>
      </c>
      <c r="AE99">
        <v>678</v>
      </c>
    </row>
    <row r="100" spans="1:31">
      <c r="A100" t="s">
        <v>353</v>
      </c>
      <c r="B100" t="s">
        <v>338</v>
      </c>
      <c r="C100" t="str">
        <f>"120202"</f>
        <v>120202</v>
      </c>
      <c r="D100" t="s">
        <v>352</v>
      </c>
      <c r="E100">
        <v>17</v>
      </c>
      <c r="F100">
        <v>1265</v>
      </c>
      <c r="G100">
        <v>970</v>
      </c>
      <c r="H100">
        <v>346</v>
      </c>
      <c r="I100">
        <v>624</v>
      </c>
      <c r="J100">
        <v>0</v>
      </c>
      <c r="K100">
        <v>5</v>
      </c>
      <c r="L100">
        <v>0</v>
      </c>
      <c r="M100">
        <v>0</v>
      </c>
      <c r="N100">
        <v>0</v>
      </c>
      <c r="O100">
        <v>0</v>
      </c>
      <c r="P100">
        <v>0</v>
      </c>
      <c r="Q100">
        <v>0</v>
      </c>
      <c r="R100">
        <v>0</v>
      </c>
      <c r="S100">
        <v>622</v>
      </c>
      <c r="T100">
        <v>0</v>
      </c>
      <c r="U100">
        <v>0</v>
      </c>
      <c r="V100">
        <v>622</v>
      </c>
      <c r="W100">
        <v>24</v>
      </c>
      <c r="X100">
        <v>5</v>
      </c>
      <c r="Y100">
        <v>19</v>
      </c>
      <c r="Z100">
        <v>0</v>
      </c>
      <c r="AA100">
        <v>598</v>
      </c>
      <c r="AB100">
        <v>339</v>
      </c>
      <c r="AC100">
        <v>152</v>
      </c>
      <c r="AD100">
        <v>107</v>
      </c>
      <c r="AE100">
        <v>598</v>
      </c>
    </row>
    <row r="101" spans="1:31">
      <c r="A101" t="s">
        <v>351</v>
      </c>
      <c r="B101" t="s">
        <v>338</v>
      </c>
      <c r="C101" t="str">
        <f>"120202"</f>
        <v>120202</v>
      </c>
      <c r="D101" t="s">
        <v>282</v>
      </c>
      <c r="E101">
        <v>18</v>
      </c>
      <c r="F101">
        <v>1580</v>
      </c>
      <c r="G101">
        <v>1200</v>
      </c>
      <c r="H101">
        <v>484</v>
      </c>
      <c r="I101">
        <v>716</v>
      </c>
      <c r="J101">
        <v>0</v>
      </c>
      <c r="K101">
        <v>4</v>
      </c>
      <c r="L101">
        <v>0</v>
      </c>
      <c r="M101">
        <v>0</v>
      </c>
      <c r="N101">
        <v>0</v>
      </c>
      <c r="O101">
        <v>0</v>
      </c>
      <c r="P101">
        <v>0</v>
      </c>
      <c r="Q101">
        <v>0</v>
      </c>
      <c r="R101">
        <v>0</v>
      </c>
      <c r="S101">
        <v>716</v>
      </c>
      <c r="T101">
        <v>0</v>
      </c>
      <c r="U101">
        <v>0</v>
      </c>
      <c r="V101">
        <v>716</v>
      </c>
      <c r="W101">
        <v>32</v>
      </c>
      <c r="X101">
        <v>5</v>
      </c>
      <c r="Y101">
        <v>27</v>
      </c>
      <c r="Z101">
        <v>0</v>
      </c>
      <c r="AA101">
        <v>684</v>
      </c>
      <c r="AB101">
        <v>328</v>
      </c>
      <c r="AC101">
        <v>196</v>
      </c>
      <c r="AD101">
        <v>160</v>
      </c>
      <c r="AE101">
        <v>684</v>
      </c>
    </row>
    <row r="102" spans="1:31">
      <c r="A102" t="s">
        <v>350</v>
      </c>
      <c r="B102" t="s">
        <v>338</v>
      </c>
      <c r="C102" t="str">
        <f>"120202"</f>
        <v>120202</v>
      </c>
      <c r="D102" t="s">
        <v>287</v>
      </c>
      <c r="E102">
        <v>19</v>
      </c>
      <c r="F102">
        <v>1695</v>
      </c>
      <c r="G102">
        <v>1291</v>
      </c>
      <c r="H102">
        <v>516</v>
      </c>
      <c r="I102">
        <v>775</v>
      </c>
      <c r="J102">
        <v>0</v>
      </c>
      <c r="K102">
        <v>0</v>
      </c>
      <c r="L102">
        <v>0</v>
      </c>
      <c r="M102">
        <v>0</v>
      </c>
      <c r="N102">
        <v>0</v>
      </c>
      <c r="O102">
        <v>0</v>
      </c>
      <c r="P102">
        <v>0</v>
      </c>
      <c r="Q102">
        <v>0</v>
      </c>
      <c r="R102">
        <v>0</v>
      </c>
      <c r="S102">
        <v>774</v>
      </c>
      <c r="T102">
        <v>0</v>
      </c>
      <c r="U102">
        <v>0</v>
      </c>
      <c r="V102">
        <v>774</v>
      </c>
      <c r="W102">
        <v>34</v>
      </c>
      <c r="X102">
        <v>2</v>
      </c>
      <c r="Y102">
        <v>20</v>
      </c>
      <c r="Z102">
        <v>0</v>
      </c>
      <c r="AA102">
        <v>740</v>
      </c>
      <c r="AB102">
        <v>455</v>
      </c>
      <c r="AC102">
        <v>162</v>
      </c>
      <c r="AD102">
        <v>123</v>
      </c>
      <c r="AE102">
        <v>740</v>
      </c>
    </row>
    <row r="103" spans="1:31">
      <c r="A103" t="s">
        <v>349</v>
      </c>
      <c r="B103" t="s">
        <v>338</v>
      </c>
      <c r="C103" t="str">
        <f>"120202"</f>
        <v>120202</v>
      </c>
      <c r="D103" t="s">
        <v>348</v>
      </c>
      <c r="E103">
        <v>20</v>
      </c>
      <c r="F103">
        <v>1744</v>
      </c>
      <c r="G103">
        <v>1331</v>
      </c>
      <c r="H103">
        <v>518</v>
      </c>
      <c r="I103">
        <v>813</v>
      </c>
      <c r="J103">
        <v>0</v>
      </c>
      <c r="K103">
        <v>5</v>
      </c>
      <c r="L103">
        <v>0</v>
      </c>
      <c r="M103">
        <v>0</v>
      </c>
      <c r="N103">
        <v>0</v>
      </c>
      <c r="O103">
        <v>0</v>
      </c>
      <c r="P103">
        <v>0</v>
      </c>
      <c r="Q103">
        <v>0</v>
      </c>
      <c r="R103">
        <v>0</v>
      </c>
      <c r="S103">
        <v>813</v>
      </c>
      <c r="T103">
        <v>0</v>
      </c>
      <c r="U103">
        <v>0</v>
      </c>
      <c r="V103">
        <v>813</v>
      </c>
      <c r="W103">
        <v>14</v>
      </c>
      <c r="X103">
        <v>2</v>
      </c>
      <c r="Y103">
        <v>12</v>
      </c>
      <c r="Z103">
        <v>0</v>
      </c>
      <c r="AA103">
        <v>799</v>
      </c>
      <c r="AB103">
        <v>470</v>
      </c>
      <c r="AC103">
        <v>171</v>
      </c>
      <c r="AD103">
        <v>158</v>
      </c>
      <c r="AE103">
        <v>799</v>
      </c>
    </row>
    <row r="104" spans="1:31">
      <c r="A104" t="s">
        <v>347</v>
      </c>
      <c r="B104" t="s">
        <v>338</v>
      </c>
      <c r="C104" t="str">
        <f>"120202"</f>
        <v>120202</v>
      </c>
      <c r="D104" t="s">
        <v>287</v>
      </c>
      <c r="E104">
        <v>21</v>
      </c>
      <c r="F104">
        <v>547</v>
      </c>
      <c r="G104">
        <v>420</v>
      </c>
      <c r="H104">
        <v>124</v>
      </c>
      <c r="I104">
        <v>296</v>
      </c>
      <c r="J104">
        <v>0</v>
      </c>
      <c r="K104">
        <v>2</v>
      </c>
      <c r="L104">
        <v>0</v>
      </c>
      <c r="M104">
        <v>0</v>
      </c>
      <c r="N104">
        <v>0</v>
      </c>
      <c r="O104">
        <v>0</v>
      </c>
      <c r="P104">
        <v>0</v>
      </c>
      <c r="Q104">
        <v>0</v>
      </c>
      <c r="R104">
        <v>0</v>
      </c>
      <c r="S104">
        <v>295</v>
      </c>
      <c r="T104">
        <v>0</v>
      </c>
      <c r="U104">
        <v>0</v>
      </c>
      <c r="V104">
        <v>295</v>
      </c>
      <c r="W104">
        <v>12</v>
      </c>
      <c r="X104">
        <v>0</v>
      </c>
      <c r="Y104">
        <v>12</v>
      </c>
      <c r="Z104">
        <v>0</v>
      </c>
      <c r="AA104">
        <v>283</v>
      </c>
      <c r="AB104">
        <v>161</v>
      </c>
      <c r="AC104">
        <v>62</v>
      </c>
      <c r="AD104">
        <v>60</v>
      </c>
      <c r="AE104">
        <v>283</v>
      </c>
    </row>
    <row r="105" spans="1:31">
      <c r="A105" t="s">
        <v>346</v>
      </c>
      <c r="B105" t="s">
        <v>338</v>
      </c>
      <c r="C105" t="str">
        <f>"120202"</f>
        <v>120202</v>
      </c>
      <c r="D105" t="s">
        <v>287</v>
      </c>
      <c r="E105">
        <v>22</v>
      </c>
      <c r="F105">
        <v>1033</v>
      </c>
      <c r="G105">
        <v>790</v>
      </c>
      <c r="H105">
        <v>259</v>
      </c>
      <c r="I105">
        <v>531</v>
      </c>
      <c r="J105">
        <v>2</v>
      </c>
      <c r="K105">
        <v>6</v>
      </c>
      <c r="L105">
        <v>0</v>
      </c>
      <c r="M105">
        <v>0</v>
      </c>
      <c r="N105">
        <v>0</v>
      </c>
      <c r="O105">
        <v>0</v>
      </c>
      <c r="P105">
        <v>0</v>
      </c>
      <c r="Q105">
        <v>0</v>
      </c>
      <c r="R105">
        <v>0</v>
      </c>
      <c r="S105">
        <v>531</v>
      </c>
      <c r="T105">
        <v>0</v>
      </c>
      <c r="U105">
        <v>0</v>
      </c>
      <c r="V105">
        <v>531</v>
      </c>
      <c r="W105">
        <v>20</v>
      </c>
      <c r="X105">
        <v>7</v>
      </c>
      <c r="Y105">
        <v>13</v>
      </c>
      <c r="Z105">
        <v>0</v>
      </c>
      <c r="AA105">
        <v>511</v>
      </c>
      <c r="AB105">
        <v>305</v>
      </c>
      <c r="AC105">
        <v>116</v>
      </c>
      <c r="AD105">
        <v>90</v>
      </c>
      <c r="AE105">
        <v>511</v>
      </c>
    </row>
    <row r="106" spans="1:31">
      <c r="A106" t="s">
        <v>345</v>
      </c>
      <c r="B106" t="s">
        <v>338</v>
      </c>
      <c r="C106" t="str">
        <f>"120202"</f>
        <v>120202</v>
      </c>
      <c r="D106" t="s">
        <v>344</v>
      </c>
      <c r="E106">
        <v>23</v>
      </c>
      <c r="F106">
        <v>744</v>
      </c>
      <c r="G106">
        <v>570</v>
      </c>
      <c r="H106">
        <v>162</v>
      </c>
      <c r="I106">
        <v>408</v>
      </c>
      <c r="J106">
        <v>0</v>
      </c>
      <c r="K106">
        <v>3</v>
      </c>
      <c r="L106">
        <v>0</v>
      </c>
      <c r="M106">
        <v>0</v>
      </c>
      <c r="N106">
        <v>0</v>
      </c>
      <c r="O106">
        <v>0</v>
      </c>
      <c r="P106">
        <v>0</v>
      </c>
      <c r="Q106">
        <v>0</v>
      </c>
      <c r="R106">
        <v>0</v>
      </c>
      <c r="S106">
        <v>407</v>
      </c>
      <c r="T106">
        <v>0</v>
      </c>
      <c r="U106">
        <v>0</v>
      </c>
      <c r="V106">
        <v>407</v>
      </c>
      <c r="W106">
        <v>14</v>
      </c>
      <c r="X106">
        <v>0</v>
      </c>
      <c r="Y106">
        <v>14</v>
      </c>
      <c r="Z106">
        <v>0</v>
      </c>
      <c r="AA106">
        <v>393</v>
      </c>
      <c r="AB106">
        <v>211</v>
      </c>
      <c r="AC106">
        <v>99</v>
      </c>
      <c r="AD106">
        <v>83</v>
      </c>
      <c r="AE106">
        <v>393</v>
      </c>
    </row>
    <row r="107" spans="1:31">
      <c r="A107" t="s">
        <v>343</v>
      </c>
      <c r="B107" t="s">
        <v>338</v>
      </c>
      <c r="C107" t="str">
        <f>"120202"</f>
        <v>120202</v>
      </c>
      <c r="D107" t="s">
        <v>342</v>
      </c>
      <c r="E107">
        <v>24</v>
      </c>
      <c r="F107">
        <v>396</v>
      </c>
      <c r="G107">
        <v>310</v>
      </c>
      <c r="H107">
        <v>112</v>
      </c>
      <c r="I107">
        <v>198</v>
      </c>
      <c r="J107">
        <v>0</v>
      </c>
      <c r="K107">
        <v>0</v>
      </c>
      <c r="L107">
        <v>0</v>
      </c>
      <c r="M107">
        <v>0</v>
      </c>
      <c r="N107">
        <v>0</v>
      </c>
      <c r="O107">
        <v>0</v>
      </c>
      <c r="P107">
        <v>0</v>
      </c>
      <c r="Q107">
        <v>0</v>
      </c>
      <c r="R107">
        <v>0</v>
      </c>
      <c r="S107">
        <v>198</v>
      </c>
      <c r="T107">
        <v>0</v>
      </c>
      <c r="U107">
        <v>0</v>
      </c>
      <c r="V107">
        <v>198</v>
      </c>
      <c r="W107">
        <v>9</v>
      </c>
      <c r="X107">
        <v>1</v>
      </c>
      <c r="Y107">
        <v>8</v>
      </c>
      <c r="Z107">
        <v>0</v>
      </c>
      <c r="AA107">
        <v>189</v>
      </c>
      <c r="AB107">
        <v>108</v>
      </c>
      <c r="AC107">
        <v>45</v>
      </c>
      <c r="AD107">
        <v>36</v>
      </c>
      <c r="AE107">
        <v>189</v>
      </c>
    </row>
    <row r="108" spans="1:31">
      <c r="A108" t="s">
        <v>341</v>
      </c>
      <c r="B108" t="s">
        <v>338</v>
      </c>
      <c r="C108" t="str">
        <f>"120202"</f>
        <v>120202</v>
      </c>
      <c r="D108" t="s">
        <v>340</v>
      </c>
      <c r="E108">
        <v>25</v>
      </c>
      <c r="F108">
        <v>118</v>
      </c>
      <c r="G108">
        <v>200</v>
      </c>
      <c r="H108">
        <v>145</v>
      </c>
      <c r="I108">
        <v>55</v>
      </c>
      <c r="J108">
        <v>0</v>
      </c>
      <c r="K108">
        <v>1</v>
      </c>
      <c r="L108">
        <v>0</v>
      </c>
      <c r="M108">
        <v>0</v>
      </c>
      <c r="N108">
        <v>0</v>
      </c>
      <c r="O108">
        <v>0</v>
      </c>
      <c r="P108">
        <v>0</v>
      </c>
      <c r="Q108">
        <v>0</v>
      </c>
      <c r="R108">
        <v>0</v>
      </c>
      <c r="S108">
        <v>55</v>
      </c>
      <c r="T108">
        <v>0</v>
      </c>
      <c r="U108">
        <v>0</v>
      </c>
      <c r="V108">
        <v>55</v>
      </c>
      <c r="W108">
        <v>6</v>
      </c>
      <c r="X108">
        <v>0</v>
      </c>
      <c r="Y108">
        <v>6</v>
      </c>
      <c r="Z108">
        <v>0</v>
      </c>
      <c r="AA108">
        <v>49</v>
      </c>
      <c r="AB108">
        <v>30</v>
      </c>
      <c r="AC108">
        <v>15</v>
      </c>
      <c r="AD108">
        <v>4</v>
      </c>
      <c r="AE108">
        <v>49</v>
      </c>
    </row>
    <row r="109" spans="1:31">
      <c r="A109" t="s">
        <v>339</v>
      </c>
      <c r="B109" t="s">
        <v>338</v>
      </c>
      <c r="C109" t="str">
        <f>"120202"</f>
        <v>120202</v>
      </c>
      <c r="D109" t="s">
        <v>337</v>
      </c>
      <c r="E109">
        <v>26</v>
      </c>
      <c r="F109">
        <v>53</v>
      </c>
      <c r="G109">
        <v>100</v>
      </c>
      <c r="H109">
        <v>95</v>
      </c>
      <c r="I109">
        <v>5</v>
      </c>
      <c r="J109">
        <v>0</v>
      </c>
      <c r="K109">
        <v>0</v>
      </c>
      <c r="L109">
        <v>0</v>
      </c>
      <c r="M109">
        <v>0</v>
      </c>
      <c r="N109">
        <v>0</v>
      </c>
      <c r="O109">
        <v>0</v>
      </c>
      <c r="P109">
        <v>0</v>
      </c>
      <c r="Q109">
        <v>0</v>
      </c>
      <c r="R109">
        <v>0</v>
      </c>
      <c r="S109">
        <v>5</v>
      </c>
      <c r="T109">
        <v>0</v>
      </c>
      <c r="U109">
        <v>0</v>
      </c>
      <c r="V109">
        <v>5</v>
      </c>
      <c r="W109">
        <v>0</v>
      </c>
      <c r="X109">
        <v>0</v>
      </c>
      <c r="Y109">
        <v>0</v>
      </c>
      <c r="Z109">
        <v>0</v>
      </c>
      <c r="AA109">
        <v>5</v>
      </c>
      <c r="AB109">
        <v>4</v>
      </c>
      <c r="AC109">
        <v>1</v>
      </c>
      <c r="AD109">
        <v>0</v>
      </c>
      <c r="AE109">
        <v>5</v>
      </c>
    </row>
    <row r="110" spans="1:31">
      <c r="A110" t="s">
        <v>336</v>
      </c>
      <c r="B110" t="s">
        <v>319</v>
      </c>
      <c r="C110" t="str">
        <f>"120203"</f>
        <v>120203</v>
      </c>
      <c r="D110" t="s">
        <v>335</v>
      </c>
      <c r="E110">
        <v>1</v>
      </c>
      <c r="F110">
        <v>1862</v>
      </c>
      <c r="G110">
        <v>1430</v>
      </c>
      <c r="H110">
        <v>423</v>
      </c>
      <c r="I110">
        <v>1007</v>
      </c>
      <c r="J110">
        <v>6</v>
      </c>
      <c r="K110">
        <v>20</v>
      </c>
      <c r="L110">
        <v>1</v>
      </c>
      <c r="M110">
        <v>1</v>
      </c>
      <c r="N110">
        <v>1</v>
      </c>
      <c r="O110">
        <v>0</v>
      </c>
      <c r="P110">
        <v>0</v>
      </c>
      <c r="Q110">
        <v>0</v>
      </c>
      <c r="R110">
        <v>0</v>
      </c>
      <c r="S110">
        <v>1007</v>
      </c>
      <c r="T110">
        <v>0</v>
      </c>
      <c r="U110">
        <v>0</v>
      </c>
      <c r="V110">
        <v>1007</v>
      </c>
      <c r="W110">
        <v>26</v>
      </c>
      <c r="X110">
        <v>7</v>
      </c>
      <c r="Y110">
        <v>19</v>
      </c>
      <c r="Z110">
        <v>0</v>
      </c>
      <c r="AA110">
        <v>981</v>
      </c>
      <c r="AB110">
        <v>575</v>
      </c>
      <c r="AC110">
        <v>261</v>
      </c>
      <c r="AD110">
        <v>145</v>
      </c>
      <c r="AE110">
        <v>981</v>
      </c>
    </row>
    <row r="111" spans="1:31">
      <c r="A111" t="s">
        <v>334</v>
      </c>
      <c r="B111" t="s">
        <v>319</v>
      </c>
      <c r="C111" t="str">
        <f>"120203"</f>
        <v>120203</v>
      </c>
      <c r="D111" t="s">
        <v>333</v>
      </c>
      <c r="E111">
        <v>2</v>
      </c>
      <c r="F111">
        <v>473</v>
      </c>
      <c r="G111">
        <v>360</v>
      </c>
      <c r="H111">
        <v>108</v>
      </c>
      <c r="I111">
        <v>252</v>
      </c>
      <c r="J111">
        <v>0</v>
      </c>
      <c r="K111">
        <v>4</v>
      </c>
      <c r="L111">
        <v>0</v>
      </c>
      <c r="M111">
        <v>0</v>
      </c>
      <c r="N111">
        <v>0</v>
      </c>
      <c r="O111">
        <v>0</v>
      </c>
      <c r="P111">
        <v>0</v>
      </c>
      <c r="Q111">
        <v>0</v>
      </c>
      <c r="R111">
        <v>0</v>
      </c>
      <c r="S111">
        <v>252</v>
      </c>
      <c r="T111">
        <v>0</v>
      </c>
      <c r="U111">
        <v>0</v>
      </c>
      <c r="V111">
        <v>252</v>
      </c>
      <c r="W111">
        <v>9</v>
      </c>
      <c r="X111">
        <v>2</v>
      </c>
      <c r="Y111">
        <v>7</v>
      </c>
      <c r="Z111">
        <v>0</v>
      </c>
      <c r="AA111">
        <v>243</v>
      </c>
      <c r="AB111">
        <v>178</v>
      </c>
      <c r="AC111">
        <v>37</v>
      </c>
      <c r="AD111">
        <v>28</v>
      </c>
      <c r="AE111">
        <v>243</v>
      </c>
    </row>
    <row r="112" spans="1:31">
      <c r="A112" t="s">
        <v>332</v>
      </c>
      <c r="B112" t="s">
        <v>319</v>
      </c>
      <c r="C112" t="str">
        <f>"120203"</f>
        <v>120203</v>
      </c>
      <c r="D112" t="s">
        <v>331</v>
      </c>
      <c r="E112">
        <v>3</v>
      </c>
      <c r="F112">
        <v>1032</v>
      </c>
      <c r="G112">
        <v>790</v>
      </c>
      <c r="H112">
        <v>239</v>
      </c>
      <c r="I112">
        <v>551</v>
      </c>
      <c r="J112">
        <v>0</v>
      </c>
      <c r="K112">
        <v>6</v>
      </c>
      <c r="L112">
        <v>0</v>
      </c>
      <c r="M112">
        <v>0</v>
      </c>
      <c r="N112">
        <v>0</v>
      </c>
      <c r="O112">
        <v>0</v>
      </c>
      <c r="P112">
        <v>0</v>
      </c>
      <c r="Q112">
        <v>0</v>
      </c>
      <c r="R112">
        <v>0</v>
      </c>
      <c r="S112">
        <v>551</v>
      </c>
      <c r="T112">
        <v>0</v>
      </c>
      <c r="U112">
        <v>0</v>
      </c>
      <c r="V112">
        <v>551</v>
      </c>
      <c r="W112">
        <v>29</v>
      </c>
      <c r="X112">
        <v>0</v>
      </c>
      <c r="Y112">
        <v>20</v>
      </c>
      <c r="Z112">
        <v>0</v>
      </c>
      <c r="AA112">
        <v>522</v>
      </c>
      <c r="AB112">
        <v>312</v>
      </c>
      <c r="AC112">
        <v>121</v>
      </c>
      <c r="AD112">
        <v>89</v>
      </c>
      <c r="AE112">
        <v>522</v>
      </c>
    </row>
    <row r="113" spans="1:31">
      <c r="A113" t="s">
        <v>330</v>
      </c>
      <c r="B113" t="s">
        <v>319</v>
      </c>
      <c r="C113" t="str">
        <f>"120203"</f>
        <v>120203</v>
      </c>
      <c r="D113" t="s">
        <v>329</v>
      </c>
      <c r="E113">
        <v>4</v>
      </c>
      <c r="F113">
        <v>1104</v>
      </c>
      <c r="G113">
        <v>851</v>
      </c>
      <c r="H113">
        <v>218</v>
      </c>
      <c r="I113">
        <v>633</v>
      </c>
      <c r="J113">
        <v>0</v>
      </c>
      <c r="K113">
        <v>4</v>
      </c>
      <c r="L113">
        <v>0</v>
      </c>
      <c r="M113">
        <v>0</v>
      </c>
      <c r="N113">
        <v>0</v>
      </c>
      <c r="O113">
        <v>0</v>
      </c>
      <c r="P113">
        <v>0</v>
      </c>
      <c r="Q113">
        <v>0</v>
      </c>
      <c r="R113">
        <v>0</v>
      </c>
      <c r="S113">
        <v>633</v>
      </c>
      <c r="T113">
        <v>0</v>
      </c>
      <c r="U113">
        <v>0</v>
      </c>
      <c r="V113">
        <v>633</v>
      </c>
      <c r="W113">
        <v>29</v>
      </c>
      <c r="X113">
        <v>2</v>
      </c>
      <c r="Y113">
        <v>27</v>
      </c>
      <c r="Z113">
        <v>0</v>
      </c>
      <c r="AA113">
        <v>604</v>
      </c>
      <c r="AB113">
        <v>405</v>
      </c>
      <c r="AC113">
        <v>114</v>
      </c>
      <c r="AD113">
        <v>85</v>
      </c>
      <c r="AE113">
        <v>604</v>
      </c>
    </row>
    <row r="114" spans="1:31">
      <c r="A114" t="s">
        <v>328</v>
      </c>
      <c r="B114" t="s">
        <v>319</v>
      </c>
      <c r="C114" t="str">
        <f>"120203"</f>
        <v>120203</v>
      </c>
      <c r="D114" t="s">
        <v>327</v>
      </c>
      <c r="E114">
        <v>5</v>
      </c>
      <c r="F114">
        <v>1220</v>
      </c>
      <c r="G114">
        <v>930</v>
      </c>
      <c r="H114">
        <v>353</v>
      </c>
      <c r="I114">
        <v>577</v>
      </c>
      <c r="J114">
        <v>0</v>
      </c>
      <c r="K114">
        <v>4</v>
      </c>
      <c r="L114">
        <v>0</v>
      </c>
      <c r="M114">
        <v>0</v>
      </c>
      <c r="N114">
        <v>0</v>
      </c>
      <c r="O114">
        <v>0</v>
      </c>
      <c r="P114">
        <v>0</v>
      </c>
      <c r="Q114">
        <v>0</v>
      </c>
      <c r="R114">
        <v>0</v>
      </c>
      <c r="S114">
        <v>577</v>
      </c>
      <c r="T114">
        <v>0</v>
      </c>
      <c r="U114">
        <v>0</v>
      </c>
      <c r="V114">
        <v>577</v>
      </c>
      <c r="W114">
        <v>16</v>
      </c>
      <c r="X114">
        <v>1</v>
      </c>
      <c r="Y114">
        <v>14</v>
      </c>
      <c r="Z114">
        <v>0</v>
      </c>
      <c r="AA114">
        <v>561</v>
      </c>
      <c r="AB114">
        <v>350</v>
      </c>
      <c r="AC114">
        <v>148</v>
      </c>
      <c r="AD114">
        <v>63</v>
      </c>
      <c r="AE114">
        <v>561</v>
      </c>
    </row>
    <row r="115" spans="1:31">
      <c r="A115" t="s">
        <v>326</v>
      </c>
      <c r="B115" t="s">
        <v>319</v>
      </c>
      <c r="C115" t="str">
        <f>"120203"</f>
        <v>120203</v>
      </c>
      <c r="D115" t="s">
        <v>325</v>
      </c>
      <c r="E115">
        <v>6</v>
      </c>
      <c r="F115">
        <v>849</v>
      </c>
      <c r="G115">
        <v>650</v>
      </c>
      <c r="H115">
        <v>234</v>
      </c>
      <c r="I115">
        <v>416</v>
      </c>
      <c r="J115">
        <v>1</v>
      </c>
      <c r="K115">
        <v>3</v>
      </c>
      <c r="L115">
        <v>0</v>
      </c>
      <c r="M115">
        <v>0</v>
      </c>
      <c r="N115">
        <v>0</v>
      </c>
      <c r="O115">
        <v>0</v>
      </c>
      <c r="P115">
        <v>0</v>
      </c>
      <c r="Q115">
        <v>0</v>
      </c>
      <c r="R115">
        <v>0</v>
      </c>
      <c r="S115">
        <v>416</v>
      </c>
      <c r="T115">
        <v>0</v>
      </c>
      <c r="U115">
        <v>0</v>
      </c>
      <c r="V115">
        <v>416</v>
      </c>
      <c r="W115">
        <v>10</v>
      </c>
      <c r="X115">
        <v>1</v>
      </c>
      <c r="Y115">
        <v>9</v>
      </c>
      <c r="Z115">
        <v>0</v>
      </c>
      <c r="AA115">
        <v>406</v>
      </c>
      <c r="AB115">
        <v>228</v>
      </c>
      <c r="AC115">
        <v>114</v>
      </c>
      <c r="AD115">
        <v>64</v>
      </c>
      <c r="AE115">
        <v>406</v>
      </c>
    </row>
    <row r="116" spans="1:31">
      <c r="A116" t="s">
        <v>324</v>
      </c>
      <c r="B116" t="s">
        <v>319</v>
      </c>
      <c r="C116" t="str">
        <f>"120203"</f>
        <v>120203</v>
      </c>
      <c r="D116" t="s">
        <v>323</v>
      </c>
      <c r="E116">
        <v>7</v>
      </c>
      <c r="F116">
        <v>584</v>
      </c>
      <c r="G116">
        <v>450</v>
      </c>
      <c r="H116">
        <v>143</v>
      </c>
      <c r="I116">
        <v>307</v>
      </c>
      <c r="J116">
        <v>1</v>
      </c>
      <c r="K116">
        <v>2</v>
      </c>
      <c r="L116">
        <v>0</v>
      </c>
      <c r="M116">
        <v>0</v>
      </c>
      <c r="N116">
        <v>0</v>
      </c>
      <c r="O116">
        <v>0</v>
      </c>
      <c r="P116">
        <v>0</v>
      </c>
      <c r="Q116">
        <v>0</v>
      </c>
      <c r="R116">
        <v>0</v>
      </c>
      <c r="S116">
        <v>307</v>
      </c>
      <c r="T116">
        <v>0</v>
      </c>
      <c r="U116">
        <v>0</v>
      </c>
      <c r="V116">
        <v>307</v>
      </c>
      <c r="W116">
        <v>9</v>
      </c>
      <c r="X116">
        <v>1</v>
      </c>
      <c r="Y116">
        <v>8</v>
      </c>
      <c r="Z116">
        <v>0</v>
      </c>
      <c r="AA116">
        <v>298</v>
      </c>
      <c r="AB116">
        <v>210</v>
      </c>
      <c r="AC116">
        <v>60</v>
      </c>
      <c r="AD116">
        <v>28</v>
      </c>
      <c r="AE116">
        <v>298</v>
      </c>
    </row>
    <row r="117" spans="1:31">
      <c r="A117" t="s">
        <v>322</v>
      </c>
      <c r="B117" t="s">
        <v>319</v>
      </c>
      <c r="C117" t="str">
        <f>"120203"</f>
        <v>120203</v>
      </c>
      <c r="D117" t="s">
        <v>321</v>
      </c>
      <c r="E117">
        <v>8</v>
      </c>
      <c r="F117">
        <v>381</v>
      </c>
      <c r="G117">
        <v>290</v>
      </c>
      <c r="H117">
        <v>115</v>
      </c>
      <c r="I117">
        <v>175</v>
      </c>
      <c r="J117">
        <v>0</v>
      </c>
      <c r="K117">
        <v>1</v>
      </c>
      <c r="L117">
        <v>0</v>
      </c>
      <c r="M117">
        <v>0</v>
      </c>
      <c r="N117">
        <v>0</v>
      </c>
      <c r="O117">
        <v>0</v>
      </c>
      <c r="P117">
        <v>0</v>
      </c>
      <c r="Q117">
        <v>0</v>
      </c>
      <c r="R117">
        <v>0</v>
      </c>
      <c r="S117">
        <v>175</v>
      </c>
      <c r="T117">
        <v>0</v>
      </c>
      <c r="U117">
        <v>0</v>
      </c>
      <c r="V117">
        <v>175</v>
      </c>
      <c r="W117">
        <v>3</v>
      </c>
      <c r="X117">
        <v>0</v>
      </c>
      <c r="Y117">
        <v>3</v>
      </c>
      <c r="Z117">
        <v>0</v>
      </c>
      <c r="AA117">
        <v>172</v>
      </c>
      <c r="AB117">
        <v>113</v>
      </c>
      <c r="AC117">
        <v>44</v>
      </c>
      <c r="AD117">
        <v>15</v>
      </c>
      <c r="AE117">
        <v>172</v>
      </c>
    </row>
    <row r="118" spans="1:31">
      <c r="A118" t="s">
        <v>320</v>
      </c>
      <c r="B118" t="s">
        <v>319</v>
      </c>
      <c r="C118" t="str">
        <f>"120203"</f>
        <v>120203</v>
      </c>
      <c r="D118" t="s">
        <v>318</v>
      </c>
      <c r="E118">
        <v>9</v>
      </c>
      <c r="F118">
        <v>44</v>
      </c>
      <c r="G118">
        <v>45</v>
      </c>
      <c r="H118">
        <v>32</v>
      </c>
      <c r="I118">
        <v>13</v>
      </c>
      <c r="J118">
        <v>0</v>
      </c>
      <c r="K118">
        <v>0</v>
      </c>
      <c r="L118">
        <v>0</v>
      </c>
      <c r="M118">
        <v>0</v>
      </c>
      <c r="N118">
        <v>0</v>
      </c>
      <c r="O118">
        <v>0</v>
      </c>
      <c r="P118">
        <v>0</v>
      </c>
      <c r="Q118">
        <v>0</v>
      </c>
      <c r="R118">
        <v>0</v>
      </c>
      <c r="S118">
        <v>13</v>
      </c>
      <c r="T118">
        <v>0</v>
      </c>
      <c r="U118">
        <v>0</v>
      </c>
      <c r="V118">
        <v>13</v>
      </c>
      <c r="W118">
        <v>2</v>
      </c>
      <c r="X118">
        <v>0</v>
      </c>
      <c r="Y118">
        <v>0</v>
      </c>
      <c r="Z118">
        <v>0</v>
      </c>
      <c r="AA118">
        <v>11</v>
      </c>
      <c r="AB118">
        <v>6</v>
      </c>
      <c r="AC118">
        <v>4</v>
      </c>
      <c r="AD118">
        <v>1</v>
      </c>
      <c r="AE118">
        <v>11</v>
      </c>
    </row>
    <row r="119" spans="1:31">
      <c r="A119" t="s">
        <v>317</v>
      </c>
      <c r="B119" t="s">
        <v>294</v>
      </c>
      <c r="C119" t="str">
        <f>"120204"</f>
        <v>120204</v>
      </c>
      <c r="D119" t="s">
        <v>316</v>
      </c>
      <c r="E119">
        <v>1</v>
      </c>
      <c r="F119">
        <v>1328</v>
      </c>
      <c r="G119">
        <v>1030</v>
      </c>
      <c r="H119">
        <v>288</v>
      </c>
      <c r="I119">
        <v>742</v>
      </c>
      <c r="J119">
        <v>2</v>
      </c>
      <c r="K119">
        <v>1</v>
      </c>
      <c r="L119">
        <v>0</v>
      </c>
      <c r="M119">
        <v>0</v>
      </c>
      <c r="N119">
        <v>0</v>
      </c>
      <c r="O119">
        <v>0</v>
      </c>
      <c r="P119">
        <v>0</v>
      </c>
      <c r="Q119">
        <v>0</v>
      </c>
      <c r="R119">
        <v>0</v>
      </c>
      <c r="S119">
        <v>741</v>
      </c>
      <c r="T119">
        <v>0</v>
      </c>
      <c r="U119">
        <v>1</v>
      </c>
      <c r="V119">
        <v>740</v>
      </c>
      <c r="W119">
        <v>23</v>
      </c>
      <c r="X119">
        <v>6</v>
      </c>
      <c r="Y119">
        <v>17</v>
      </c>
      <c r="Z119">
        <v>0</v>
      </c>
      <c r="AA119">
        <v>717</v>
      </c>
      <c r="AB119">
        <v>376</v>
      </c>
      <c r="AC119">
        <v>132</v>
      </c>
      <c r="AD119">
        <v>209</v>
      </c>
      <c r="AE119">
        <v>717</v>
      </c>
    </row>
    <row r="120" spans="1:31">
      <c r="A120" t="s">
        <v>315</v>
      </c>
      <c r="B120" t="s">
        <v>294</v>
      </c>
      <c r="C120" t="str">
        <f>"120204"</f>
        <v>120204</v>
      </c>
      <c r="D120" t="s">
        <v>314</v>
      </c>
      <c r="E120">
        <v>2</v>
      </c>
      <c r="F120">
        <v>1500</v>
      </c>
      <c r="G120">
        <v>1140</v>
      </c>
      <c r="H120">
        <v>332</v>
      </c>
      <c r="I120">
        <v>808</v>
      </c>
      <c r="J120">
        <v>2</v>
      </c>
      <c r="K120">
        <v>5</v>
      </c>
      <c r="L120">
        <v>0</v>
      </c>
      <c r="M120">
        <v>0</v>
      </c>
      <c r="N120">
        <v>0</v>
      </c>
      <c r="O120">
        <v>0</v>
      </c>
      <c r="P120">
        <v>0</v>
      </c>
      <c r="Q120">
        <v>0</v>
      </c>
      <c r="R120">
        <v>0</v>
      </c>
      <c r="S120">
        <v>806</v>
      </c>
      <c r="T120">
        <v>0</v>
      </c>
      <c r="U120">
        <v>0</v>
      </c>
      <c r="V120">
        <v>806</v>
      </c>
      <c r="W120">
        <v>37</v>
      </c>
      <c r="X120">
        <v>7</v>
      </c>
      <c r="Y120">
        <v>30</v>
      </c>
      <c r="Z120">
        <v>0</v>
      </c>
      <c r="AA120">
        <v>769</v>
      </c>
      <c r="AB120">
        <v>403</v>
      </c>
      <c r="AC120">
        <v>210</v>
      </c>
      <c r="AD120">
        <v>156</v>
      </c>
      <c r="AE120">
        <v>769</v>
      </c>
    </row>
    <row r="121" spans="1:31">
      <c r="A121" t="s">
        <v>313</v>
      </c>
      <c r="B121" t="s">
        <v>294</v>
      </c>
      <c r="C121" t="str">
        <f>"120204"</f>
        <v>120204</v>
      </c>
      <c r="D121" t="s">
        <v>312</v>
      </c>
      <c r="E121">
        <v>3</v>
      </c>
      <c r="F121">
        <v>748</v>
      </c>
      <c r="G121">
        <v>580</v>
      </c>
      <c r="H121">
        <v>142</v>
      </c>
      <c r="I121">
        <v>438</v>
      </c>
      <c r="J121">
        <v>1</v>
      </c>
      <c r="K121">
        <v>1</v>
      </c>
      <c r="L121">
        <v>0</v>
      </c>
      <c r="M121">
        <v>0</v>
      </c>
      <c r="N121">
        <v>0</v>
      </c>
      <c r="O121">
        <v>0</v>
      </c>
      <c r="P121">
        <v>0</v>
      </c>
      <c r="Q121">
        <v>0</v>
      </c>
      <c r="R121">
        <v>0</v>
      </c>
      <c r="S121">
        <v>438</v>
      </c>
      <c r="T121">
        <v>0</v>
      </c>
      <c r="U121">
        <v>0</v>
      </c>
      <c r="V121">
        <v>438</v>
      </c>
      <c r="W121">
        <v>18</v>
      </c>
      <c r="X121">
        <v>1</v>
      </c>
      <c r="Y121">
        <v>16</v>
      </c>
      <c r="Z121">
        <v>0</v>
      </c>
      <c r="AA121">
        <v>420</v>
      </c>
      <c r="AB121">
        <v>263</v>
      </c>
      <c r="AC121">
        <v>103</v>
      </c>
      <c r="AD121">
        <v>54</v>
      </c>
      <c r="AE121">
        <v>420</v>
      </c>
    </row>
    <row r="122" spans="1:31">
      <c r="A122" t="s">
        <v>311</v>
      </c>
      <c r="B122" t="s">
        <v>294</v>
      </c>
      <c r="C122" t="str">
        <f>"120204"</f>
        <v>120204</v>
      </c>
      <c r="D122" t="s">
        <v>310</v>
      </c>
      <c r="E122">
        <v>4</v>
      </c>
      <c r="F122">
        <v>1187</v>
      </c>
      <c r="G122">
        <v>910</v>
      </c>
      <c r="H122">
        <v>218</v>
      </c>
      <c r="I122">
        <v>692</v>
      </c>
      <c r="J122">
        <v>0</v>
      </c>
      <c r="K122">
        <v>3</v>
      </c>
      <c r="L122">
        <v>0</v>
      </c>
      <c r="M122">
        <v>0</v>
      </c>
      <c r="N122">
        <v>0</v>
      </c>
      <c r="O122">
        <v>0</v>
      </c>
      <c r="P122">
        <v>0</v>
      </c>
      <c r="Q122">
        <v>0</v>
      </c>
      <c r="R122">
        <v>0</v>
      </c>
      <c r="S122">
        <v>692</v>
      </c>
      <c r="T122">
        <v>0</v>
      </c>
      <c r="U122">
        <v>0</v>
      </c>
      <c r="V122">
        <v>692</v>
      </c>
      <c r="W122">
        <v>27</v>
      </c>
      <c r="X122">
        <v>11</v>
      </c>
      <c r="Y122">
        <v>16</v>
      </c>
      <c r="Z122">
        <v>0</v>
      </c>
      <c r="AA122">
        <v>665</v>
      </c>
      <c r="AB122">
        <v>309</v>
      </c>
      <c r="AC122">
        <v>216</v>
      </c>
      <c r="AD122">
        <v>140</v>
      </c>
      <c r="AE122">
        <v>665</v>
      </c>
    </row>
    <row r="123" spans="1:31">
      <c r="A123" t="s">
        <v>309</v>
      </c>
      <c r="B123" t="s">
        <v>294</v>
      </c>
      <c r="C123" t="str">
        <f>"120204"</f>
        <v>120204</v>
      </c>
      <c r="D123" t="s">
        <v>308</v>
      </c>
      <c r="E123">
        <v>5</v>
      </c>
      <c r="F123">
        <v>1549</v>
      </c>
      <c r="G123">
        <v>1190</v>
      </c>
      <c r="H123">
        <v>321</v>
      </c>
      <c r="I123">
        <v>869</v>
      </c>
      <c r="J123">
        <v>1</v>
      </c>
      <c r="K123">
        <v>3</v>
      </c>
      <c r="L123">
        <v>1</v>
      </c>
      <c r="M123">
        <v>1</v>
      </c>
      <c r="N123">
        <v>0</v>
      </c>
      <c r="O123">
        <v>0</v>
      </c>
      <c r="P123">
        <v>0</v>
      </c>
      <c r="Q123">
        <v>0</v>
      </c>
      <c r="R123">
        <v>1</v>
      </c>
      <c r="S123">
        <v>870</v>
      </c>
      <c r="T123">
        <v>1</v>
      </c>
      <c r="U123">
        <v>0</v>
      </c>
      <c r="V123">
        <v>870</v>
      </c>
      <c r="W123">
        <v>22</v>
      </c>
      <c r="X123">
        <v>4</v>
      </c>
      <c r="Y123">
        <v>18</v>
      </c>
      <c r="Z123">
        <v>0</v>
      </c>
      <c r="AA123">
        <v>848</v>
      </c>
      <c r="AB123">
        <v>497</v>
      </c>
      <c r="AC123">
        <v>172</v>
      </c>
      <c r="AD123">
        <v>179</v>
      </c>
      <c r="AE123">
        <v>848</v>
      </c>
    </row>
    <row r="124" spans="1:31">
      <c r="A124" t="s">
        <v>307</v>
      </c>
      <c r="B124" t="s">
        <v>294</v>
      </c>
      <c r="C124" t="str">
        <f>"120204"</f>
        <v>120204</v>
      </c>
      <c r="D124" t="s">
        <v>306</v>
      </c>
      <c r="E124">
        <v>6</v>
      </c>
      <c r="F124">
        <v>1161</v>
      </c>
      <c r="G124">
        <v>890</v>
      </c>
      <c r="H124">
        <v>354</v>
      </c>
      <c r="I124">
        <v>536</v>
      </c>
      <c r="J124">
        <v>0</v>
      </c>
      <c r="K124">
        <v>4</v>
      </c>
      <c r="L124">
        <v>0</v>
      </c>
      <c r="M124">
        <v>0</v>
      </c>
      <c r="N124">
        <v>0</v>
      </c>
      <c r="O124">
        <v>0</v>
      </c>
      <c r="P124">
        <v>0</v>
      </c>
      <c r="Q124">
        <v>0</v>
      </c>
      <c r="R124">
        <v>0</v>
      </c>
      <c r="S124">
        <v>536</v>
      </c>
      <c r="T124">
        <v>0</v>
      </c>
      <c r="U124">
        <v>0</v>
      </c>
      <c r="V124">
        <v>536</v>
      </c>
      <c r="W124">
        <v>18</v>
      </c>
      <c r="X124">
        <v>2</v>
      </c>
      <c r="Y124">
        <v>16</v>
      </c>
      <c r="Z124">
        <v>0</v>
      </c>
      <c r="AA124">
        <v>518</v>
      </c>
      <c r="AB124">
        <v>256</v>
      </c>
      <c r="AC124">
        <v>133</v>
      </c>
      <c r="AD124">
        <v>129</v>
      </c>
      <c r="AE124">
        <v>518</v>
      </c>
    </row>
    <row r="125" spans="1:31">
      <c r="A125" t="s">
        <v>305</v>
      </c>
      <c r="B125" t="s">
        <v>294</v>
      </c>
      <c r="C125" t="str">
        <f>"120204"</f>
        <v>120204</v>
      </c>
      <c r="D125" t="s">
        <v>304</v>
      </c>
      <c r="E125">
        <v>7</v>
      </c>
      <c r="F125">
        <v>1106</v>
      </c>
      <c r="G125">
        <v>850</v>
      </c>
      <c r="H125">
        <v>264</v>
      </c>
      <c r="I125">
        <v>586</v>
      </c>
      <c r="J125">
        <v>0</v>
      </c>
      <c r="K125">
        <v>2</v>
      </c>
      <c r="L125">
        <v>0</v>
      </c>
      <c r="M125">
        <v>0</v>
      </c>
      <c r="N125">
        <v>0</v>
      </c>
      <c r="O125">
        <v>0</v>
      </c>
      <c r="P125">
        <v>0</v>
      </c>
      <c r="Q125">
        <v>0</v>
      </c>
      <c r="R125">
        <v>0</v>
      </c>
      <c r="S125">
        <v>585</v>
      </c>
      <c r="T125">
        <v>0</v>
      </c>
      <c r="U125">
        <v>0</v>
      </c>
      <c r="V125">
        <v>585</v>
      </c>
      <c r="W125">
        <v>19</v>
      </c>
      <c r="X125">
        <v>3</v>
      </c>
      <c r="Y125">
        <v>13</v>
      </c>
      <c r="Z125">
        <v>0</v>
      </c>
      <c r="AA125">
        <v>566</v>
      </c>
      <c r="AB125">
        <v>283</v>
      </c>
      <c r="AC125">
        <v>130</v>
      </c>
      <c r="AD125">
        <v>153</v>
      </c>
      <c r="AE125">
        <v>566</v>
      </c>
    </row>
    <row r="126" spans="1:31">
      <c r="A126" t="s">
        <v>303</v>
      </c>
      <c r="B126" t="s">
        <v>294</v>
      </c>
      <c r="C126" t="str">
        <f>"120204"</f>
        <v>120204</v>
      </c>
      <c r="D126" t="s">
        <v>302</v>
      </c>
      <c r="E126">
        <v>8</v>
      </c>
      <c r="F126">
        <v>553</v>
      </c>
      <c r="G126">
        <v>430</v>
      </c>
      <c r="H126">
        <v>145</v>
      </c>
      <c r="I126">
        <v>285</v>
      </c>
      <c r="J126">
        <v>0</v>
      </c>
      <c r="K126">
        <v>4</v>
      </c>
      <c r="L126">
        <v>0</v>
      </c>
      <c r="M126">
        <v>0</v>
      </c>
      <c r="N126">
        <v>0</v>
      </c>
      <c r="O126">
        <v>0</v>
      </c>
      <c r="P126">
        <v>0</v>
      </c>
      <c r="Q126">
        <v>0</v>
      </c>
      <c r="R126">
        <v>0</v>
      </c>
      <c r="S126">
        <v>285</v>
      </c>
      <c r="T126">
        <v>0</v>
      </c>
      <c r="U126">
        <v>0</v>
      </c>
      <c r="V126">
        <v>285</v>
      </c>
      <c r="W126">
        <v>16</v>
      </c>
      <c r="X126">
        <v>4</v>
      </c>
      <c r="Y126">
        <v>12</v>
      </c>
      <c r="Z126">
        <v>0</v>
      </c>
      <c r="AA126">
        <v>269</v>
      </c>
      <c r="AB126">
        <v>126</v>
      </c>
      <c r="AC126">
        <v>69</v>
      </c>
      <c r="AD126">
        <v>74</v>
      </c>
      <c r="AE126">
        <v>269</v>
      </c>
    </row>
    <row r="127" spans="1:31">
      <c r="A127" t="s">
        <v>301</v>
      </c>
      <c r="B127" t="s">
        <v>294</v>
      </c>
      <c r="C127" t="str">
        <f>"120204"</f>
        <v>120204</v>
      </c>
      <c r="D127" t="s">
        <v>300</v>
      </c>
      <c r="E127">
        <v>9</v>
      </c>
      <c r="F127">
        <v>479</v>
      </c>
      <c r="G127">
        <v>370</v>
      </c>
      <c r="H127">
        <v>106</v>
      </c>
      <c r="I127">
        <v>264</v>
      </c>
      <c r="J127">
        <v>0</v>
      </c>
      <c r="K127">
        <v>2</v>
      </c>
      <c r="L127">
        <v>0</v>
      </c>
      <c r="M127">
        <v>0</v>
      </c>
      <c r="N127">
        <v>0</v>
      </c>
      <c r="O127">
        <v>0</v>
      </c>
      <c r="P127">
        <v>0</v>
      </c>
      <c r="Q127">
        <v>0</v>
      </c>
      <c r="R127">
        <v>0</v>
      </c>
      <c r="S127">
        <v>264</v>
      </c>
      <c r="T127">
        <v>0</v>
      </c>
      <c r="U127">
        <v>0</v>
      </c>
      <c r="V127">
        <v>264</v>
      </c>
      <c r="W127">
        <v>8</v>
      </c>
      <c r="X127">
        <v>0</v>
      </c>
      <c r="Y127">
        <v>8</v>
      </c>
      <c r="Z127">
        <v>0</v>
      </c>
      <c r="AA127">
        <v>256</v>
      </c>
      <c r="AB127">
        <v>167</v>
      </c>
      <c r="AC127">
        <v>41</v>
      </c>
      <c r="AD127">
        <v>48</v>
      </c>
      <c r="AE127">
        <v>256</v>
      </c>
    </row>
    <row r="128" spans="1:31">
      <c r="A128" t="s">
        <v>299</v>
      </c>
      <c r="B128" t="s">
        <v>294</v>
      </c>
      <c r="C128" t="str">
        <f>"120204"</f>
        <v>120204</v>
      </c>
      <c r="D128" t="s">
        <v>298</v>
      </c>
      <c r="E128">
        <v>10</v>
      </c>
      <c r="F128">
        <v>1406</v>
      </c>
      <c r="G128">
        <v>1070</v>
      </c>
      <c r="H128">
        <v>319</v>
      </c>
      <c r="I128">
        <v>751</v>
      </c>
      <c r="J128">
        <v>1</v>
      </c>
      <c r="K128">
        <v>5</v>
      </c>
      <c r="L128">
        <v>0</v>
      </c>
      <c r="M128">
        <v>0</v>
      </c>
      <c r="N128">
        <v>0</v>
      </c>
      <c r="O128">
        <v>0</v>
      </c>
      <c r="P128">
        <v>0</v>
      </c>
      <c r="Q128">
        <v>0</v>
      </c>
      <c r="R128">
        <v>0</v>
      </c>
      <c r="S128">
        <v>751</v>
      </c>
      <c r="T128">
        <v>0</v>
      </c>
      <c r="U128">
        <v>0</v>
      </c>
      <c r="V128">
        <v>751</v>
      </c>
      <c r="W128">
        <v>20</v>
      </c>
      <c r="X128">
        <v>3</v>
      </c>
      <c r="Y128">
        <v>17</v>
      </c>
      <c r="Z128">
        <v>0</v>
      </c>
      <c r="AA128">
        <v>731</v>
      </c>
      <c r="AB128">
        <v>318</v>
      </c>
      <c r="AC128">
        <v>130</v>
      </c>
      <c r="AD128">
        <v>283</v>
      </c>
      <c r="AE128">
        <v>731</v>
      </c>
    </row>
    <row r="129" spans="1:31">
      <c r="A129" t="s">
        <v>297</v>
      </c>
      <c r="B129" t="s">
        <v>294</v>
      </c>
      <c r="C129" t="str">
        <f>"120204"</f>
        <v>120204</v>
      </c>
      <c r="D129" t="s">
        <v>296</v>
      </c>
      <c r="E129">
        <v>11</v>
      </c>
      <c r="F129">
        <v>409</v>
      </c>
      <c r="G129">
        <v>310</v>
      </c>
      <c r="H129">
        <v>99</v>
      </c>
      <c r="I129">
        <v>211</v>
      </c>
      <c r="J129">
        <v>0</v>
      </c>
      <c r="K129">
        <v>2</v>
      </c>
      <c r="L129">
        <v>0</v>
      </c>
      <c r="M129">
        <v>0</v>
      </c>
      <c r="N129">
        <v>0</v>
      </c>
      <c r="O129">
        <v>0</v>
      </c>
      <c r="P129">
        <v>0</v>
      </c>
      <c r="Q129">
        <v>0</v>
      </c>
      <c r="R129">
        <v>0</v>
      </c>
      <c r="S129">
        <v>211</v>
      </c>
      <c r="T129">
        <v>0</v>
      </c>
      <c r="U129">
        <v>0</v>
      </c>
      <c r="V129">
        <v>211</v>
      </c>
      <c r="W129">
        <v>4</v>
      </c>
      <c r="X129">
        <v>1</v>
      </c>
      <c r="Y129">
        <v>3</v>
      </c>
      <c r="Z129">
        <v>0</v>
      </c>
      <c r="AA129">
        <v>207</v>
      </c>
      <c r="AB129">
        <v>94</v>
      </c>
      <c r="AC129">
        <v>59</v>
      </c>
      <c r="AD129">
        <v>54</v>
      </c>
      <c r="AE129">
        <v>207</v>
      </c>
    </row>
    <row r="130" spans="1:31">
      <c r="A130" t="s">
        <v>295</v>
      </c>
      <c r="B130" t="s">
        <v>294</v>
      </c>
      <c r="C130" t="str">
        <f>"120204"</f>
        <v>120204</v>
      </c>
      <c r="D130" t="s">
        <v>293</v>
      </c>
      <c r="E130">
        <v>12</v>
      </c>
      <c r="F130">
        <v>26</v>
      </c>
      <c r="G130">
        <v>27</v>
      </c>
      <c r="H130">
        <v>2</v>
      </c>
      <c r="I130">
        <v>25</v>
      </c>
      <c r="J130">
        <v>0</v>
      </c>
      <c r="K130">
        <v>0</v>
      </c>
      <c r="L130">
        <v>0</v>
      </c>
      <c r="M130">
        <v>0</v>
      </c>
      <c r="N130">
        <v>0</v>
      </c>
      <c r="O130">
        <v>0</v>
      </c>
      <c r="P130">
        <v>0</v>
      </c>
      <c r="Q130">
        <v>0</v>
      </c>
      <c r="R130">
        <v>0</v>
      </c>
      <c r="S130">
        <v>25</v>
      </c>
      <c r="T130">
        <v>0</v>
      </c>
      <c r="U130">
        <v>0</v>
      </c>
      <c r="V130">
        <v>25</v>
      </c>
      <c r="W130">
        <v>0</v>
      </c>
      <c r="X130">
        <v>0</v>
      </c>
      <c r="Y130">
        <v>0</v>
      </c>
      <c r="Z130">
        <v>0</v>
      </c>
      <c r="AA130">
        <v>25</v>
      </c>
      <c r="AB130">
        <v>24</v>
      </c>
      <c r="AC130">
        <v>1</v>
      </c>
      <c r="AD130">
        <v>0</v>
      </c>
      <c r="AE130">
        <v>25</v>
      </c>
    </row>
    <row r="131" spans="1:31">
      <c r="A131" t="s">
        <v>292</v>
      </c>
      <c r="B131" t="s">
        <v>283</v>
      </c>
      <c r="C131" t="str">
        <f>"120205"</f>
        <v>120205</v>
      </c>
      <c r="D131" t="s">
        <v>287</v>
      </c>
      <c r="E131">
        <v>1</v>
      </c>
      <c r="F131">
        <v>1901</v>
      </c>
      <c r="G131">
        <v>1430</v>
      </c>
      <c r="H131">
        <v>337</v>
      </c>
      <c r="I131">
        <v>1093</v>
      </c>
      <c r="J131">
        <v>0</v>
      </c>
      <c r="K131">
        <v>10</v>
      </c>
      <c r="L131">
        <v>0</v>
      </c>
      <c r="M131">
        <v>0</v>
      </c>
      <c r="N131">
        <v>0</v>
      </c>
      <c r="O131">
        <v>0</v>
      </c>
      <c r="P131">
        <v>0</v>
      </c>
      <c r="Q131">
        <v>0</v>
      </c>
      <c r="R131">
        <v>0</v>
      </c>
      <c r="S131">
        <v>1093</v>
      </c>
      <c r="T131">
        <v>0</v>
      </c>
      <c r="U131">
        <v>0</v>
      </c>
      <c r="V131">
        <v>1093</v>
      </c>
      <c r="W131">
        <v>39</v>
      </c>
      <c r="X131">
        <v>3</v>
      </c>
      <c r="Y131">
        <v>36</v>
      </c>
      <c r="Z131">
        <v>0</v>
      </c>
      <c r="AA131">
        <v>1054</v>
      </c>
      <c r="AB131">
        <v>676</v>
      </c>
      <c r="AC131">
        <v>226</v>
      </c>
      <c r="AD131">
        <v>152</v>
      </c>
      <c r="AE131">
        <v>1054</v>
      </c>
    </row>
    <row r="132" spans="1:31">
      <c r="A132" t="s">
        <v>291</v>
      </c>
      <c r="B132" t="s">
        <v>283</v>
      </c>
      <c r="C132" t="str">
        <f>"120205"</f>
        <v>120205</v>
      </c>
      <c r="D132" t="s">
        <v>287</v>
      </c>
      <c r="E132">
        <v>2</v>
      </c>
      <c r="F132">
        <v>1265</v>
      </c>
      <c r="G132">
        <v>971</v>
      </c>
      <c r="H132">
        <v>340</v>
      </c>
      <c r="I132">
        <v>631</v>
      </c>
      <c r="J132">
        <v>0</v>
      </c>
      <c r="K132">
        <v>12</v>
      </c>
      <c r="L132">
        <v>0</v>
      </c>
      <c r="M132">
        <v>0</v>
      </c>
      <c r="N132">
        <v>0</v>
      </c>
      <c r="O132">
        <v>0</v>
      </c>
      <c r="P132">
        <v>0</v>
      </c>
      <c r="Q132">
        <v>0</v>
      </c>
      <c r="R132">
        <v>0</v>
      </c>
      <c r="S132">
        <v>631</v>
      </c>
      <c r="T132">
        <v>0</v>
      </c>
      <c r="U132">
        <v>0</v>
      </c>
      <c r="V132">
        <v>631</v>
      </c>
      <c r="W132">
        <v>22</v>
      </c>
      <c r="X132">
        <v>4</v>
      </c>
      <c r="Y132">
        <v>18</v>
      </c>
      <c r="Z132">
        <v>0</v>
      </c>
      <c r="AA132">
        <v>609</v>
      </c>
      <c r="AB132">
        <v>409</v>
      </c>
      <c r="AC132">
        <v>98</v>
      </c>
      <c r="AD132">
        <v>102</v>
      </c>
      <c r="AE132">
        <v>609</v>
      </c>
    </row>
    <row r="133" spans="1:31">
      <c r="A133" t="s">
        <v>290</v>
      </c>
      <c r="B133" t="s">
        <v>283</v>
      </c>
      <c r="C133" t="str">
        <f>"120205"</f>
        <v>120205</v>
      </c>
      <c r="D133" t="s">
        <v>289</v>
      </c>
      <c r="E133">
        <v>3</v>
      </c>
      <c r="F133">
        <v>901</v>
      </c>
      <c r="G133">
        <v>680</v>
      </c>
      <c r="H133">
        <v>220</v>
      </c>
      <c r="I133">
        <v>460</v>
      </c>
      <c r="J133">
        <v>0</v>
      </c>
      <c r="K133">
        <v>2</v>
      </c>
      <c r="L133">
        <v>0</v>
      </c>
      <c r="M133">
        <v>0</v>
      </c>
      <c r="N133">
        <v>0</v>
      </c>
      <c r="O133">
        <v>0</v>
      </c>
      <c r="P133">
        <v>0</v>
      </c>
      <c r="Q133">
        <v>0</v>
      </c>
      <c r="R133">
        <v>0</v>
      </c>
      <c r="S133">
        <v>460</v>
      </c>
      <c r="T133">
        <v>0</v>
      </c>
      <c r="U133">
        <v>0</v>
      </c>
      <c r="V133">
        <v>460</v>
      </c>
      <c r="W133">
        <v>14</v>
      </c>
      <c r="X133">
        <v>0</v>
      </c>
      <c r="Y133">
        <v>14</v>
      </c>
      <c r="Z133">
        <v>0</v>
      </c>
      <c r="AA133">
        <v>446</v>
      </c>
      <c r="AB133">
        <v>308</v>
      </c>
      <c r="AC133">
        <v>84</v>
      </c>
      <c r="AD133">
        <v>54</v>
      </c>
      <c r="AE133">
        <v>446</v>
      </c>
    </row>
    <row r="134" spans="1:31">
      <c r="A134" t="s">
        <v>288</v>
      </c>
      <c r="B134" t="s">
        <v>283</v>
      </c>
      <c r="C134" t="str">
        <f>"120205"</f>
        <v>120205</v>
      </c>
      <c r="D134" t="s">
        <v>287</v>
      </c>
      <c r="E134">
        <v>4</v>
      </c>
      <c r="F134">
        <v>826</v>
      </c>
      <c r="G134">
        <v>621</v>
      </c>
      <c r="H134">
        <v>247</v>
      </c>
      <c r="I134">
        <v>374</v>
      </c>
      <c r="J134">
        <v>0</v>
      </c>
      <c r="K134">
        <v>4</v>
      </c>
      <c r="L134">
        <v>0</v>
      </c>
      <c r="M134">
        <v>0</v>
      </c>
      <c r="N134">
        <v>0</v>
      </c>
      <c r="O134">
        <v>0</v>
      </c>
      <c r="P134">
        <v>0</v>
      </c>
      <c r="Q134">
        <v>0</v>
      </c>
      <c r="R134">
        <v>0</v>
      </c>
      <c r="S134">
        <v>374</v>
      </c>
      <c r="T134">
        <v>0</v>
      </c>
      <c r="U134">
        <v>0</v>
      </c>
      <c r="V134">
        <v>374</v>
      </c>
      <c r="W134">
        <v>13</v>
      </c>
      <c r="X134">
        <v>2</v>
      </c>
      <c r="Y134">
        <v>11</v>
      </c>
      <c r="Z134">
        <v>0</v>
      </c>
      <c r="AA134">
        <v>361</v>
      </c>
      <c r="AB134">
        <v>208</v>
      </c>
      <c r="AC134">
        <v>115</v>
      </c>
      <c r="AD134">
        <v>38</v>
      </c>
      <c r="AE134">
        <v>361</v>
      </c>
    </row>
    <row r="135" spans="1:31">
      <c r="A135" t="s">
        <v>286</v>
      </c>
      <c r="B135" t="s">
        <v>283</v>
      </c>
      <c r="C135" t="str">
        <f>"120205"</f>
        <v>120205</v>
      </c>
      <c r="D135" t="s">
        <v>285</v>
      </c>
      <c r="E135">
        <v>5</v>
      </c>
      <c r="F135">
        <v>713</v>
      </c>
      <c r="G135">
        <v>530</v>
      </c>
      <c r="H135">
        <v>153</v>
      </c>
      <c r="I135">
        <v>377</v>
      </c>
      <c r="J135">
        <v>0</v>
      </c>
      <c r="K135">
        <v>6</v>
      </c>
      <c r="L135">
        <v>0</v>
      </c>
      <c r="M135">
        <v>0</v>
      </c>
      <c r="N135">
        <v>0</v>
      </c>
      <c r="O135">
        <v>0</v>
      </c>
      <c r="P135">
        <v>0</v>
      </c>
      <c r="Q135">
        <v>0</v>
      </c>
      <c r="R135">
        <v>0</v>
      </c>
      <c r="S135">
        <v>377</v>
      </c>
      <c r="T135">
        <v>0</v>
      </c>
      <c r="U135">
        <v>0</v>
      </c>
      <c r="V135">
        <v>377</v>
      </c>
      <c r="W135">
        <v>11</v>
      </c>
      <c r="X135">
        <v>0</v>
      </c>
      <c r="Y135">
        <v>11</v>
      </c>
      <c r="Z135">
        <v>0</v>
      </c>
      <c r="AA135">
        <v>366</v>
      </c>
      <c r="AB135">
        <v>270</v>
      </c>
      <c r="AC135">
        <v>54</v>
      </c>
      <c r="AD135">
        <v>42</v>
      </c>
      <c r="AE135">
        <v>366</v>
      </c>
    </row>
    <row r="136" spans="1:31">
      <c r="A136" t="s">
        <v>284</v>
      </c>
      <c r="B136" t="s">
        <v>283</v>
      </c>
      <c r="C136" t="str">
        <f>"120205"</f>
        <v>120205</v>
      </c>
      <c r="D136" t="s">
        <v>282</v>
      </c>
      <c r="E136">
        <v>6</v>
      </c>
      <c r="F136">
        <v>427</v>
      </c>
      <c r="G136">
        <v>330</v>
      </c>
      <c r="H136">
        <v>97</v>
      </c>
      <c r="I136">
        <v>233</v>
      </c>
      <c r="J136">
        <v>0</v>
      </c>
      <c r="K136">
        <v>1</v>
      </c>
      <c r="L136">
        <v>0</v>
      </c>
      <c r="M136">
        <v>0</v>
      </c>
      <c r="N136">
        <v>0</v>
      </c>
      <c r="O136">
        <v>0</v>
      </c>
      <c r="P136">
        <v>0</v>
      </c>
      <c r="Q136">
        <v>0</v>
      </c>
      <c r="R136">
        <v>0</v>
      </c>
      <c r="S136">
        <v>233</v>
      </c>
      <c r="T136">
        <v>0</v>
      </c>
      <c r="U136">
        <v>0</v>
      </c>
      <c r="V136">
        <v>233</v>
      </c>
      <c r="W136">
        <v>12</v>
      </c>
      <c r="X136">
        <v>0</v>
      </c>
      <c r="Y136">
        <v>11</v>
      </c>
      <c r="Z136">
        <v>0</v>
      </c>
      <c r="AA136">
        <v>221</v>
      </c>
      <c r="AB136">
        <v>156</v>
      </c>
      <c r="AC136">
        <v>43</v>
      </c>
      <c r="AD136">
        <v>22</v>
      </c>
      <c r="AE136">
        <v>221</v>
      </c>
    </row>
    <row r="137" spans="1:31">
      <c r="A137" t="s">
        <v>281</v>
      </c>
      <c r="B137" t="s">
        <v>274</v>
      </c>
      <c r="C137" t="str">
        <f>"120206"</f>
        <v>120206</v>
      </c>
      <c r="D137" t="s">
        <v>280</v>
      </c>
      <c r="E137">
        <v>1</v>
      </c>
      <c r="F137">
        <v>1219</v>
      </c>
      <c r="G137">
        <v>930</v>
      </c>
      <c r="H137">
        <v>284</v>
      </c>
      <c r="I137">
        <v>646</v>
      </c>
      <c r="J137">
        <v>1</v>
      </c>
      <c r="K137">
        <v>4</v>
      </c>
      <c r="L137">
        <v>0</v>
      </c>
      <c r="M137">
        <v>0</v>
      </c>
      <c r="N137">
        <v>0</v>
      </c>
      <c r="O137">
        <v>0</v>
      </c>
      <c r="P137">
        <v>0</v>
      </c>
      <c r="Q137">
        <v>0</v>
      </c>
      <c r="R137">
        <v>0</v>
      </c>
      <c r="S137">
        <v>646</v>
      </c>
      <c r="T137">
        <v>0</v>
      </c>
      <c r="U137">
        <v>0</v>
      </c>
      <c r="V137">
        <v>646</v>
      </c>
      <c r="W137">
        <v>19</v>
      </c>
      <c r="X137">
        <v>1</v>
      </c>
      <c r="Y137">
        <v>18</v>
      </c>
      <c r="Z137">
        <v>0</v>
      </c>
      <c r="AA137">
        <v>627</v>
      </c>
      <c r="AB137">
        <v>417</v>
      </c>
      <c r="AC137">
        <v>167</v>
      </c>
      <c r="AD137">
        <v>43</v>
      </c>
      <c r="AE137">
        <v>627</v>
      </c>
    </row>
    <row r="138" spans="1:31">
      <c r="A138" t="s">
        <v>279</v>
      </c>
      <c r="B138" t="s">
        <v>274</v>
      </c>
      <c r="C138" t="str">
        <f>"120206"</f>
        <v>120206</v>
      </c>
      <c r="D138" t="s">
        <v>278</v>
      </c>
      <c r="E138">
        <v>2</v>
      </c>
      <c r="F138">
        <v>912</v>
      </c>
      <c r="G138">
        <v>690</v>
      </c>
      <c r="H138">
        <v>147</v>
      </c>
      <c r="I138">
        <v>543</v>
      </c>
      <c r="J138">
        <v>0</v>
      </c>
      <c r="K138">
        <v>14</v>
      </c>
      <c r="L138">
        <v>0</v>
      </c>
      <c r="M138">
        <v>0</v>
      </c>
      <c r="N138">
        <v>0</v>
      </c>
      <c r="O138">
        <v>0</v>
      </c>
      <c r="P138">
        <v>0</v>
      </c>
      <c r="Q138">
        <v>0</v>
      </c>
      <c r="R138">
        <v>0</v>
      </c>
      <c r="S138">
        <v>543</v>
      </c>
      <c r="T138">
        <v>0</v>
      </c>
      <c r="U138">
        <v>0</v>
      </c>
      <c r="V138">
        <v>543</v>
      </c>
      <c r="W138">
        <v>17</v>
      </c>
      <c r="X138">
        <v>3</v>
      </c>
      <c r="Y138">
        <v>14</v>
      </c>
      <c r="Z138">
        <v>0</v>
      </c>
      <c r="AA138">
        <v>526</v>
      </c>
      <c r="AB138">
        <v>332</v>
      </c>
      <c r="AC138">
        <v>146</v>
      </c>
      <c r="AD138">
        <v>48</v>
      </c>
      <c r="AE138">
        <v>526</v>
      </c>
    </row>
    <row r="139" spans="1:31">
      <c r="A139" t="s">
        <v>277</v>
      </c>
      <c r="B139" t="s">
        <v>274</v>
      </c>
      <c r="C139" t="str">
        <f>"120206"</f>
        <v>120206</v>
      </c>
      <c r="D139" t="s">
        <v>276</v>
      </c>
      <c r="E139">
        <v>3</v>
      </c>
      <c r="F139">
        <v>1363</v>
      </c>
      <c r="G139">
        <v>1040</v>
      </c>
      <c r="H139">
        <v>332</v>
      </c>
      <c r="I139">
        <v>708</v>
      </c>
      <c r="J139">
        <v>0</v>
      </c>
      <c r="K139">
        <v>3</v>
      </c>
      <c r="L139">
        <v>0</v>
      </c>
      <c r="M139">
        <v>0</v>
      </c>
      <c r="N139">
        <v>0</v>
      </c>
      <c r="O139">
        <v>0</v>
      </c>
      <c r="P139">
        <v>0</v>
      </c>
      <c r="Q139">
        <v>0</v>
      </c>
      <c r="R139">
        <v>0</v>
      </c>
      <c r="S139">
        <v>708</v>
      </c>
      <c r="T139">
        <v>0</v>
      </c>
      <c r="U139">
        <v>0</v>
      </c>
      <c r="V139">
        <v>708</v>
      </c>
      <c r="W139">
        <v>41</v>
      </c>
      <c r="X139">
        <v>1</v>
      </c>
      <c r="Y139">
        <v>40</v>
      </c>
      <c r="Z139">
        <v>0</v>
      </c>
      <c r="AA139">
        <v>667</v>
      </c>
      <c r="AB139">
        <v>458</v>
      </c>
      <c r="AC139">
        <v>126</v>
      </c>
      <c r="AD139">
        <v>83</v>
      </c>
      <c r="AE139">
        <v>667</v>
      </c>
    </row>
    <row r="140" spans="1:31">
      <c r="A140" t="s">
        <v>275</v>
      </c>
      <c r="B140" t="s">
        <v>274</v>
      </c>
      <c r="C140" t="str">
        <f>"120206"</f>
        <v>120206</v>
      </c>
      <c r="D140" t="s">
        <v>273</v>
      </c>
      <c r="E140">
        <v>4</v>
      </c>
      <c r="F140">
        <v>1314</v>
      </c>
      <c r="G140">
        <v>1001</v>
      </c>
      <c r="H140">
        <v>293</v>
      </c>
      <c r="I140">
        <v>708</v>
      </c>
      <c r="J140">
        <v>0</v>
      </c>
      <c r="K140">
        <v>3</v>
      </c>
      <c r="L140">
        <v>0</v>
      </c>
      <c r="M140">
        <v>0</v>
      </c>
      <c r="N140">
        <v>0</v>
      </c>
      <c r="O140">
        <v>0</v>
      </c>
      <c r="P140">
        <v>0</v>
      </c>
      <c r="Q140">
        <v>0</v>
      </c>
      <c r="R140">
        <v>0</v>
      </c>
      <c r="S140">
        <v>708</v>
      </c>
      <c r="T140">
        <v>0</v>
      </c>
      <c r="U140">
        <v>0</v>
      </c>
      <c r="V140">
        <v>708</v>
      </c>
      <c r="W140">
        <v>25</v>
      </c>
      <c r="X140">
        <v>5</v>
      </c>
      <c r="Y140">
        <v>20</v>
      </c>
      <c r="Z140">
        <v>0</v>
      </c>
      <c r="AA140">
        <v>683</v>
      </c>
      <c r="AB140">
        <v>534</v>
      </c>
      <c r="AC140">
        <v>98</v>
      </c>
      <c r="AD140">
        <v>51</v>
      </c>
      <c r="AE140">
        <v>683</v>
      </c>
    </row>
    <row r="141" spans="1:31">
      <c r="A141" t="s">
        <v>272</v>
      </c>
      <c r="B141" t="s">
        <v>251</v>
      </c>
      <c r="C141" t="str">
        <f>"120207"</f>
        <v>120207</v>
      </c>
      <c r="D141" t="s">
        <v>271</v>
      </c>
      <c r="E141">
        <v>1</v>
      </c>
      <c r="F141">
        <v>394</v>
      </c>
      <c r="G141">
        <v>310</v>
      </c>
      <c r="H141">
        <v>189</v>
      </c>
      <c r="I141">
        <v>121</v>
      </c>
      <c r="J141">
        <v>0</v>
      </c>
      <c r="K141">
        <v>0</v>
      </c>
      <c r="L141">
        <v>0</v>
      </c>
      <c r="M141">
        <v>0</v>
      </c>
      <c r="N141">
        <v>0</v>
      </c>
      <c r="O141">
        <v>0</v>
      </c>
      <c r="P141">
        <v>0</v>
      </c>
      <c r="Q141">
        <v>0</v>
      </c>
      <c r="R141">
        <v>0</v>
      </c>
      <c r="S141">
        <v>121</v>
      </c>
      <c r="T141">
        <v>0</v>
      </c>
      <c r="U141">
        <v>0</v>
      </c>
      <c r="V141">
        <v>121</v>
      </c>
      <c r="W141">
        <v>5</v>
      </c>
      <c r="X141">
        <v>0</v>
      </c>
      <c r="Y141">
        <v>5</v>
      </c>
      <c r="Z141">
        <v>0</v>
      </c>
      <c r="AA141">
        <v>116</v>
      </c>
      <c r="AB141">
        <v>42</v>
      </c>
      <c r="AC141">
        <v>53</v>
      </c>
      <c r="AD141">
        <v>21</v>
      </c>
      <c r="AE141">
        <v>116</v>
      </c>
    </row>
    <row r="142" spans="1:31">
      <c r="A142" t="s">
        <v>270</v>
      </c>
      <c r="B142" t="s">
        <v>251</v>
      </c>
      <c r="C142" t="str">
        <f>"120207"</f>
        <v>120207</v>
      </c>
      <c r="D142" t="s">
        <v>269</v>
      </c>
      <c r="E142">
        <v>2</v>
      </c>
      <c r="F142">
        <v>797</v>
      </c>
      <c r="G142">
        <v>625</v>
      </c>
      <c r="H142">
        <v>325</v>
      </c>
      <c r="I142">
        <v>300</v>
      </c>
      <c r="J142">
        <v>0</v>
      </c>
      <c r="K142">
        <v>4</v>
      </c>
      <c r="L142">
        <v>0</v>
      </c>
      <c r="M142">
        <v>0</v>
      </c>
      <c r="N142">
        <v>0</v>
      </c>
      <c r="O142">
        <v>0</v>
      </c>
      <c r="P142">
        <v>0</v>
      </c>
      <c r="Q142">
        <v>0</v>
      </c>
      <c r="R142">
        <v>0</v>
      </c>
      <c r="S142">
        <v>300</v>
      </c>
      <c r="T142">
        <v>0</v>
      </c>
      <c r="U142">
        <v>0</v>
      </c>
      <c r="V142">
        <v>300</v>
      </c>
      <c r="W142">
        <v>16</v>
      </c>
      <c r="X142">
        <v>0</v>
      </c>
      <c r="Y142">
        <v>16</v>
      </c>
      <c r="Z142">
        <v>0</v>
      </c>
      <c r="AA142">
        <v>284</v>
      </c>
      <c r="AB142">
        <v>186</v>
      </c>
      <c r="AC142">
        <v>62</v>
      </c>
      <c r="AD142">
        <v>36</v>
      </c>
      <c r="AE142">
        <v>284</v>
      </c>
    </row>
    <row r="143" spans="1:31">
      <c r="A143" t="s">
        <v>268</v>
      </c>
      <c r="B143" t="s">
        <v>251</v>
      </c>
      <c r="C143" t="str">
        <f>"120207"</f>
        <v>120207</v>
      </c>
      <c r="D143" t="s">
        <v>267</v>
      </c>
      <c r="E143">
        <v>3</v>
      </c>
      <c r="F143">
        <v>655</v>
      </c>
      <c r="G143">
        <v>500</v>
      </c>
      <c r="H143">
        <v>263</v>
      </c>
      <c r="I143">
        <v>237</v>
      </c>
      <c r="J143">
        <v>0</v>
      </c>
      <c r="K143">
        <v>1</v>
      </c>
      <c r="L143">
        <v>0</v>
      </c>
      <c r="M143">
        <v>0</v>
      </c>
      <c r="N143">
        <v>0</v>
      </c>
      <c r="O143">
        <v>0</v>
      </c>
      <c r="P143">
        <v>0</v>
      </c>
      <c r="Q143">
        <v>0</v>
      </c>
      <c r="R143">
        <v>0</v>
      </c>
      <c r="S143">
        <v>237</v>
      </c>
      <c r="T143">
        <v>0</v>
      </c>
      <c r="U143">
        <v>0</v>
      </c>
      <c r="V143">
        <v>237</v>
      </c>
      <c r="W143">
        <v>7</v>
      </c>
      <c r="X143">
        <v>0</v>
      </c>
      <c r="Y143">
        <v>7</v>
      </c>
      <c r="Z143">
        <v>0</v>
      </c>
      <c r="AA143">
        <v>230</v>
      </c>
      <c r="AB143">
        <v>107</v>
      </c>
      <c r="AC143">
        <v>79</v>
      </c>
      <c r="AD143">
        <v>44</v>
      </c>
      <c r="AE143">
        <v>230</v>
      </c>
    </row>
    <row r="144" spans="1:31">
      <c r="A144" t="s">
        <v>266</v>
      </c>
      <c r="B144" t="s">
        <v>251</v>
      </c>
      <c r="C144" t="str">
        <f>"120207"</f>
        <v>120207</v>
      </c>
      <c r="D144" t="s">
        <v>265</v>
      </c>
      <c r="E144">
        <v>4</v>
      </c>
      <c r="F144">
        <v>1594</v>
      </c>
      <c r="G144">
        <v>1229</v>
      </c>
      <c r="H144">
        <v>537</v>
      </c>
      <c r="I144">
        <v>692</v>
      </c>
      <c r="J144">
        <v>0</v>
      </c>
      <c r="K144">
        <v>7</v>
      </c>
      <c r="L144">
        <v>0</v>
      </c>
      <c r="M144">
        <v>0</v>
      </c>
      <c r="N144">
        <v>0</v>
      </c>
      <c r="O144">
        <v>0</v>
      </c>
      <c r="P144">
        <v>0</v>
      </c>
      <c r="Q144">
        <v>0</v>
      </c>
      <c r="R144">
        <v>0</v>
      </c>
      <c r="S144">
        <v>692</v>
      </c>
      <c r="T144">
        <v>0</v>
      </c>
      <c r="U144">
        <v>0</v>
      </c>
      <c r="V144">
        <v>692</v>
      </c>
      <c r="W144">
        <v>24</v>
      </c>
      <c r="X144">
        <v>6</v>
      </c>
      <c r="Y144">
        <v>18</v>
      </c>
      <c r="Z144">
        <v>0</v>
      </c>
      <c r="AA144">
        <v>668</v>
      </c>
      <c r="AB144">
        <v>360</v>
      </c>
      <c r="AC144">
        <v>226</v>
      </c>
      <c r="AD144">
        <v>82</v>
      </c>
      <c r="AE144">
        <v>668</v>
      </c>
    </row>
    <row r="145" spans="1:31">
      <c r="A145" t="s">
        <v>264</v>
      </c>
      <c r="B145" t="s">
        <v>251</v>
      </c>
      <c r="C145" t="str">
        <f>"120207"</f>
        <v>120207</v>
      </c>
      <c r="D145" t="s">
        <v>263</v>
      </c>
      <c r="E145">
        <v>5</v>
      </c>
      <c r="F145">
        <v>677</v>
      </c>
      <c r="G145">
        <v>515</v>
      </c>
      <c r="H145">
        <v>220</v>
      </c>
      <c r="I145">
        <v>295</v>
      </c>
      <c r="J145">
        <v>0</v>
      </c>
      <c r="K145">
        <v>0</v>
      </c>
      <c r="L145">
        <v>2</v>
      </c>
      <c r="M145">
        <v>2</v>
      </c>
      <c r="N145">
        <v>0</v>
      </c>
      <c r="O145">
        <v>0</v>
      </c>
      <c r="P145">
        <v>0</v>
      </c>
      <c r="Q145">
        <v>0</v>
      </c>
      <c r="R145">
        <v>2</v>
      </c>
      <c r="S145">
        <v>297</v>
      </c>
      <c r="T145">
        <v>2</v>
      </c>
      <c r="U145">
        <v>0</v>
      </c>
      <c r="V145">
        <v>297</v>
      </c>
      <c r="W145">
        <v>10</v>
      </c>
      <c r="X145">
        <v>0</v>
      </c>
      <c r="Y145">
        <v>10</v>
      </c>
      <c r="Z145">
        <v>0</v>
      </c>
      <c r="AA145">
        <v>287</v>
      </c>
      <c r="AB145">
        <v>145</v>
      </c>
      <c r="AC145">
        <v>107</v>
      </c>
      <c r="AD145">
        <v>35</v>
      </c>
      <c r="AE145">
        <v>287</v>
      </c>
    </row>
    <row r="146" spans="1:31">
      <c r="A146" t="s">
        <v>262</v>
      </c>
      <c r="B146" t="s">
        <v>251</v>
      </c>
      <c r="C146" t="str">
        <f>"120207"</f>
        <v>120207</v>
      </c>
      <c r="D146" t="s">
        <v>261</v>
      </c>
      <c r="E146">
        <v>6</v>
      </c>
      <c r="F146">
        <v>1022</v>
      </c>
      <c r="G146">
        <v>780</v>
      </c>
      <c r="H146">
        <v>377</v>
      </c>
      <c r="I146">
        <v>403</v>
      </c>
      <c r="J146">
        <v>2</v>
      </c>
      <c r="K146">
        <v>1</v>
      </c>
      <c r="L146">
        <v>0</v>
      </c>
      <c r="M146">
        <v>0</v>
      </c>
      <c r="N146">
        <v>0</v>
      </c>
      <c r="O146">
        <v>0</v>
      </c>
      <c r="P146">
        <v>0</v>
      </c>
      <c r="Q146">
        <v>0</v>
      </c>
      <c r="R146">
        <v>0</v>
      </c>
      <c r="S146">
        <v>403</v>
      </c>
      <c r="T146">
        <v>0</v>
      </c>
      <c r="U146">
        <v>0</v>
      </c>
      <c r="V146">
        <v>403</v>
      </c>
      <c r="W146">
        <v>24</v>
      </c>
      <c r="X146">
        <v>3</v>
      </c>
      <c r="Y146">
        <v>21</v>
      </c>
      <c r="Z146">
        <v>0</v>
      </c>
      <c r="AA146">
        <v>379</v>
      </c>
      <c r="AB146">
        <v>208</v>
      </c>
      <c r="AC146">
        <v>116</v>
      </c>
      <c r="AD146">
        <v>55</v>
      </c>
      <c r="AE146">
        <v>379</v>
      </c>
    </row>
    <row r="147" spans="1:31">
      <c r="A147" t="s">
        <v>260</v>
      </c>
      <c r="B147" t="s">
        <v>251</v>
      </c>
      <c r="C147" t="str">
        <f>"120207"</f>
        <v>120207</v>
      </c>
      <c r="D147" t="s">
        <v>259</v>
      </c>
      <c r="E147">
        <v>7</v>
      </c>
      <c r="F147">
        <v>798</v>
      </c>
      <c r="G147">
        <v>611</v>
      </c>
      <c r="H147">
        <v>231</v>
      </c>
      <c r="I147">
        <v>380</v>
      </c>
      <c r="J147">
        <v>0</v>
      </c>
      <c r="K147">
        <v>3</v>
      </c>
      <c r="L147">
        <v>0</v>
      </c>
      <c r="M147">
        <v>0</v>
      </c>
      <c r="N147">
        <v>0</v>
      </c>
      <c r="O147">
        <v>0</v>
      </c>
      <c r="P147">
        <v>0</v>
      </c>
      <c r="Q147">
        <v>0</v>
      </c>
      <c r="R147">
        <v>0</v>
      </c>
      <c r="S147">
        <v>380</v>
      </c>
      <c r="T147">
        <v>0</v>
      </c>
      <c r="U147">
        <v>0</v>
      </c>
      <c r="V147">
        <v>380</v>
      </c>
      <c r="W147">
        <v>21</v>
      </c>
      <c r="X147">
        <v>1</v>
      </c>
      <c r="Y147">
        <v>20</v>
      </c>
      <c r="Z147">
        <v>0</v>
      </c>
      <c r="AA147">
        <v>359</v>
      </c>
      <c r="AB147">
        <v>202</v>
      </c>
      <c r="AC147">
        <v>116</v>
      </c>
      <c r="AD147">
        <v>41</v>
      </c>
      <c r="AE147">
        <v>359</v>
      </c>
    </row>
    <row r="148" spans="1:31">
      <c r="A148" t="s">
        <v>258</v>
      </c>
      <c r="B148" t="s">
        <v>251</v>
      </c>
      <c r="C148" t="str">
        <f>"120207"</f>
        <v>120207</v>
      </c>
      <c r="D148" t="s">
        <v>257</v>
      </c>
      <c r="E148">
        <v>8</v>
      </c>
      <c r="F148">
        <v>357</v>
      </c>
      <c r="G148">
        <v>280</v>
      </c>
      <c r="H148">
        <v>130</v>
      </c>
      <c r="I148">
        <v>150</v>
      </c>
      <c r="J148">
        <v>0</v>
      </c>
      <c r="K148">
        <v>0</v>
      </c>
      <c r="L148">
        <v>0</v>
      </c>
      <c r="M148">
        <v>0</v>
      </c>
      <c r="N148">
        <v>0</v>
      </c>
      <c r="O148">
        <v>0</v>
      </c>
      <c r="P148">
        <v>0</v>
      </c>
      <c r="Q148">
        <v>0</v>
      </c>
      <c r="R148">
        <v>0</v>
      </c>
      <c r="S148">
        <v>150</v>
      </c>
      <c r="T148">
        <v>0</v>
      </c>
      <c r="U148">
        <v>0</v>
      </c>
      <c r="V148">
        <v>150</v>
      </c>
      <c r="W148">
        <v>9</v>
      </c>
      <c r="X148">
        <v>4</v>
      </c>
      <c r="Y148">
        <v>5</v>
      </c>
      <c r="Z148">
        <v>0</v>
      </c>
      <c r="AA148">
        <v>141</v>
      </c>
      <c r="AB148">
        <v>61</v>
      </c>
      <c r="AC148">
        <v>51</v>
      </c>
      <c r="AD148">
        <v>29</v>
      </c>
      <c r="AE148">
        <v>141</v>
      </c>
    </row>
    <row r="149" spans="1:31">
      <c r="A149" t="s">
        <v>256</v>
      </c>
      <c r="B149" t="s">
        <v>251</v>
      </c>
      <c r="C149" t="str">
        <f>"120207"</f>
        <v>120207</v>
      </c>
      <c r="D149" t="s">
        <v>255</v>
      </c>
      <c r="E149">
        <v>9</v>
      </c>
      <c r="F149">
        <v>564</v>
      </c>
      <c r="G149">
        <v>430</v>
      </c>
      <c r="H149">
        <v>156</v>
      </c>
      <c r="I149">
        <v>274</v>
      </c>
      <c r="J149">
        <v>0</v>
      </c>
      <c r="K149">
        <v>1</v>
      </c>
      <c r="L149">
        <v>0</v>
      </c>
      <c r="M149">
        <v>0</v>
      </c>
      <c r="N149">
        <v>0</v>
      </c>
      <c r="O149">
        <v>0</v>
      </c>
      <c r="P149">
        <v>0</v>
      </c>
      <c r="Q149">
        <v>0</v>
      </c>
      <c r="R149">
        <v>0</v>
      </c>
      <c r="S149">
        <v>274</v>
      </c>
      <c r="T149">
        <v>0</v>
      </c>
      <c r="U149">
        <v>0</v>
      </c>
      <c r="V149">
        <v>274</v>
      </c>
      <c r="W149">
        <v>18</v>
      </c>
      <c r="X149">
        <v>0</v>
      </c>
      <c r="Y149">
        <v>18</v>
      </c>
      <c r="Z149">
        <v>0</v>
      </c>
      <c r="AA149">
        <v>256</v>
      </c>
      <c r="AB149">
        <v>162</v>
      </c>
      <c r="AC149">
        <v>56</v>
      </c>
      <c r="AD149">
        <v>38</v>
      </c>
      <c r="AE149">
        <v>256</v>
      </c>
    </row>
    <row r="150" spans="1:31">
      <c r="A150" t="s">
        <v>254</v>
      </c>
      <c r="B150" t="s">
        <v>251</v>
      </c>
      <c r="C150" t="str">
        <f>"120207"</f>
        <v>120207</v>
      </c>
      <c r="D150" t="s">
        <v>253</v>
      </c>
      <c r="E150">
        <v>10</v>
      </c>
      <c r="F150">
        <v>521</v>
      </c>
      <c r="G150">
        <v>400</v>
      </c>
      <c r="H150">
        <v>164</v>
      </c>
      <c r="I150">
        <v>236</v>
      </c>
      <c r="J150">
        <v>0</v>
      </c>
      <c r="K150">
        <v>0</v>
      </c>
      <c r="L150">
        <v>0</v>
      </c>
      <c r="M150">
        <v>0</v>
      </c>
      <c r="N150">
        <v>0</v>
      </c>
      <c r="O150">
        <v>0</v>
      </c>
      <c r="P150">
        <v>0</v>
      </c>
      <c r="Q150">
        <v>0</v>
      </c>
      <c r="R150">
        <v>0</v>
      </c>
      <c r="S150">
        <v>236</v>
      </c>
      <c r="T150">
        <v>0</v>
      </c>
      <c r="U150">
        <v>0</v>
      </c>
      <c r="V150">
        <v>236</v>
      </c>
      <c r="W150">
        <v>6</v>
      </c>
      <c r="X150">
        <v>2</v>
      </c>
      <c r="Y150">
        <v>4</v>
      </c>
      <c r="Z150">
        <v>0</v>
      </c>
      <c r="AA150">
        <v>230</v>
      </c>
      <c r="AB150">
        <v>147</v>
      </c>
      <c r="AC150">
        <v>63</v>
      </c>
      <c r="AD150">
        <v>20</v>
      </c>
      <c r="AE150">
        <v>230</v>
      </c>
    </row>
    <row r="151" spans="1:31">
      <c r="A151" t="s">
        <v>252</v>
      </c>
      <c r="B151" t="s">
        <v>251</v>
      </c>
      <c r="C151" t="str">
        <f>"120207"</f>
        <v>120207</v>
      </c>
      <c r="D151" t="s">
        <v>250</v>
      </c>
      <c r="E151">
        <v>11</v>
      </c>
      <c r="F151">
        <v>357</v>
      </c>
      <c r="G151">
        <v>270</v>
      </c>
      <c r="H151">
        <v>128</v>
      </c>
      <c r="I151">
        <v>142</v>
      </c>
      <c r="J151">
        <v>0</v>
      </c>
      <c r="K151">
        <v>1</v>
      </c>
      <c r="L151">
        <v>0</v>
      </c>
      <c r="M151">
        <v>0</v>
      </c>
      <c r="N151">
        <v>0</v>
      </c>
      <c r="O151">
        <v>0</v>
      </c>
      <c r="P151">
        <v>0</v>
      </c>
      <c r="Q151">
        <v>0</v>
      </c>
      <c r="R151">
        <v>0</v>
      </c>
      <c r="S151">
        <v>142</v>
      </c>
      <c r="T151">
        <v>0</v>
      </c>
      <c r="U151">
        <v>0</v>
      </c>
      <c r="V151">
        <v>142</v>
      </c>
      <c r="W151">
        <v>6</v>
      </c>
      <c r="X151">
        <v>2</v>
      </c>
      <c r="Y151">
        <v>4</v>
      </c>
      <c r="Z151">
        <v>0</v>
      </c>
      <c r="AA151">
        <v>136</v>
      </c>
      <c r="AB151">
        <v>71</v>
      </c>
      <c r="AC151">
        <v>46</v>
      </c>
      <c r="AD151">
        <v>19</v>
      </c>
      <c r="AE151">
        <v>136</v>
      </c>
    </row>
    <row r="152" spans="1:31">
      <c r="A152" t="s">
        <v>249</v>
      </c>
      <c r="B152" t="s">
        <v>230</v>
      </c>
      <c r="C152" t="str">
        <f>"121401"</f>
        <v>121401</v>
      </c>
      <c r="D152" t="s">
        <v>248</v>
      </c>
      <c r="E152">
        <v>1</v>
      </c>
      <c r="F152">
        <v>774</v>
      </c>
      <c r="G152">
        <v>590</v>
      </c>
      <c r="H152">
        <v>258</v>
      </c>
      <c r="I152">
        <v>332</v>
      </c>
      <c r="J152">
        <v>0</v>
      </c>
      <c r="K152">
        <v>0</v>
      </c>
      <c r="L152">
        <v>0</v>
      </c>
      <c r="M152">
        <v>0</v>
      </c>
      <c r="N152">
        <v>0</v>
      </c>
      <c r="O152">
        <v>0</v>
      </c>
      <c r="P152">
        <v>0</v>
      </c>
      <c r="Q152">
        <v>0</v>
      </c>
      <c r="R152">
        <v>0</v>
      </c>
      <c r="S152">
        <v>331</v>
      </c>
      <c r="T152">
        <v>0</v>
      </c>
      <c r="U152">
        <v>0</v>
      </c>
      <c r="V152">
        <v>331</v>
      </c>
      <c r="W152">
        <v>23</v>
      </c>
      <c r="X152">
        <v>3</v>
      </c>
      <c r="Y152">
        <v>20</v>
      </c>
      <c r="Z152">
        <v>0</v>
      </c>
      <c r="AA152">
        <v>308</v>
      </c>
      <c r="AB152">
        <v>156</v>
      </c>
      <c r="AC152">
        <v>99</v>
      </c>
      <c r="AD152">
        <v>53</v>
      </c>
      <c r="AE152">
        <v>308</v>
      </c>
    </row>
    <row r="153" spans="1:31">
      <c r="A153" t="s">
        <v>247</v>
      </c>
      <c r="B153" t="s">
        <v>230</v>
      </c>
      <c r="C153" t="str">
        <f>"121401"</f>
        <v>121401</v>
      </c>
      <c r="D153" t="s">
        <v>246</v>
      </c>
      <c r="E153">
        <v>2</v>
      </c>
      <c r="F153">
        <v>789</v>
      </c>
      <c r="G153">
        <v>600</v>
      </c>
      <c r="H153">
        <v>352</v>
      </c>
      <c r="I153">
        <v>248</v>
      </c>
      <c r="J153">
        <v>0</v>
      </c>
      <c r="K153">
        <v>0</v>
      </c>
      <c r="L153">
        <v>0</v>
      </c>
      <c r="M153">
        <v>0</v>
      </c>
      <c r="N153">
        <v>0</v>
      </c>
      <c r="O153">
        <v>0</v>
      </c>
      <c r="P153">
        <v>0</v>
      </c>
      <c r="Q153">
        <v>0</v>
      </c>
      <c r="R153">
        <v>0</v>
      </c>
      <c r="S153">
        <v>248</v>
      </c>
      <c r="T153">
        <v>0</v>
      </c>
      <c r="U153">
        <v>0</v>
      </c>
      <c r="V153">
        <v>248</v>
      </c>
      <c r="W153">
        <v>3</v>
      </c>
      <c r="X153">
        <v>0</v>
      </c>
      <c r="Y153">
        <v>3</v>
      </c>
      <c r="Z153">
        <v>0</v>
      </c>
      <c r="AA153">
        <v>245</v>
      </c>
      <c r="AB153">
        <v>137</v>
      </c>
      <c r="AC153">
        <v>76</v>
      </c>
      <c r="AD153">
        <v>32</v>
      </c>
      <c r="AE153">
        <v>245</v>
      </c>
    </row>
    <row r="154" spans="1:31">
      <c r="A154" t="s">
        <v>245</v>
      </c>
      <c r="B154" t="s">
        <v>230</v>
      </c>
      <c r="C154" t="str">
        <f>"121401"</f>
        <v>121401</v>
      </c>
      <c r="D154" t="s">
        <v>244</v>
      </c>
      <c r="E154">
        <v>3</v>
      </c>
      <c r="F154">
        <v>582</v>
      </c>
      <c r="G154">
        <v>440</v>
      </c>
      <c r="H154">
        <v>241</v>
      </c>
      <c r="I154">
        <v>199</v>
      </c>
      <c r="J154">
        <v>0</v>
      </c>
      <c r="K154">
        <v>2</v>
      </c>
      <c r="L154">
        <v>0</v>
      </c>
      <c r="M154">
        <v>0</v>
      </c>
      <c r="N154">
        <v>0</v>
      </c>
      <c r="O154">
        <v>0</v>
      </c>
      <c r="P154">
        <v>0</v>
      </c>
      <c r="Q154">
        <v>0</v>
      </c>
      <c r="R154">
        <v>0</v>
      </c>
      <c r="S154">
        <v>199</v>
      </c>
      <c r="T154">
        <v>0</v>
      </c>
      <c r="U154">
        <v>0</v>
      </c>
      <c r="V154">
        <v>199</v>
      </c>
      <c r="W154">
        <v>9</v>
      </c>
      <c r="X154">
        <v>3</v>
      </c>
      <c r="Y154">
        <v>6</v>
      </c>
      <c r="Z154">
        <v>0</v>
      </c>
      <c r="AA154">
        <v>190</v>
      </c>
      <c r="AB154">
        <v>110</v>
      </c>
      <c r="AC154">
        <v>71</v>
      </c>
      <c r="AD154">
        <v>9</v>
      </c>
      <c r="AE154">
        <v>190</v>
      </c>
    </row>
    <row r="155" spans="1:31">
      <c r="A155" t="s">
        <v>243</v>
      </c>
      <c r="B155" t="s">
        <v>230</v>
      </c>
      <c r="C155" t="str">
        <f>"121401"</f>
        <v>121401</v>
      </c>
      <c r="D155" t="s">
        <v>242</v>
      </c>
      <c r="E155">
        <v>4</v>
      </c>
      <c r="F155">
        <v>1003</v>
      </c>
      <c r="G155">
        <v>760</v>
      </c>
      <c r="H155">
        <v>416</v>
      </c>
      <c r="I155">
        <v>344</v>
      </c>
      <c r="J155">
        <v>0</v>
      </c>
      <c r="K155">
        <v>1</v>
      </c>
      <c r="L155">
        <v>0</v>
      </c>
      <c r="M155">
        <v>0</v>
      </c>
      <c r="N155">
        <v>0</v>
      </c>
      <c r="O155">
        <v>0</v>
      </c>
      <c r="P155">
        <v>0</v>
      </c>
      <c r="Q155">
        <v>0</v>
      </c>
      <c r="R155">
        <v>0</v>
      </c>
      <c r="S155">
        <v>344</v>
      </c>
      <c r="T155">
        <v>0</v>
      </c>
      <c r="U155">
        <v>0</v>
      </c>
      <c r="V155">
        <v>344</v>
      </c>
      <c r="W155">
        <v>8</v>
      </c>
      <c r="X155">
        <v>1</v>
      </c>
      <c r="Y155">
        <v>7</v>
      </c>
      <c r="Z155">
        <v>0</v>
      </c>
      <c r="AA155">
        <v>336</v>
      </c>
      <c r="AB155">
        <v>158</v>
      </c>
      <c r="AC155">
        <v>140</v>
      </c>
      <c r="AD155">
        <v>38</v>
      </c>
      <c r="AE155">
        <v>336</v>
      </c>
    </row>
    <row r="156" spans="1:31">
      <c r="A156" t="s">
        <v>241</v>
      </c>
      <c r="B156" t="s">
        <v>230</v>
      </c>
      <c r="C156" t="str">
        <f>"121401"</f>
        <v>121401</v>
      </c>
      <c r="D156" t="s">
        <v>240</v>
      </c>
      <c r="E156">
        <v>5</v>
      </c>
      <c r="F156">
        <v>987</v>
      </c>
      <c r="G156">
        <v>750</v>
      </c>
      <c r="H156">
        <v>280</v>
      </c>
      <c r="I156">
        <v>470</v>
      </c>
      <c r="J156">
        <v>1</v>
      </c>
      <c r="K156">
        <v>2</v>
      </c>
      <c r="L156">
        <v>0</v>
      </c>
      <c r="M156">
        <v>0</v>
      </c>
      <c r="N156">
        <v>0</v>
      </c>
      <c r="O156">
        <v>0</v>
      </c>
      <c r="P156">
        <v>0</v>
      </c>
      <c r="Q156">
        <v>0</v>
      </c>
      <c r="R156">
        <v>0</v>
      </c>
      <c r="S156">
        <v>470</v>
      </c>
      <c r="T156">
        <v>0</v>
      </c>
      <c r="U156">
        <v>0</v>
      </c>
      <c r="V156">
        <v>470</v>
      </c>
      <c r="W156">
        <v>26</v>
      </c>
      <c r="X156">
        <v>7</v>
      </c>
      <c r="Y156">
        <v>19</v>
      </c>
      <c r="Z156">
        <v>0</v>
      </c>
      <c r="AA156">
        <v>444</v>
      </c>
      <c r="AB156">
        <v>249</v>
      </c>
      <c r="AC156">
        <v>149</v>
      </c>
      <c r="AD156">
        <v>46</v>
      </c>
      <c r="AE156">
        <v>444</v>
      </c>
    </row>
    <row r="157" spans="1:31">
      <c r="A157" t="s">
        <v>239</v>
      </c>
      <c r="B157" t="s">
        <v>230</v>
      </c>
      <c r="C157" t="str">
        <f>"121401"</f>
        <v>121401</v>
      </c>
      <c r="D157" t="s">
        <v>238</v>
      </c>
      <c r="E157">
        <v>6</v>
      </c>
      <c r="F157">
        <v>944</v>
      </c>
      <c r="G157">
        <v>720</v>
      </c>
      <c r="H157">
        <v>294</v>
      </c>
      <c r="I157">
        <v>426</v>
      </c>
      <c r="J157">
        <v>0</v>
      </c>
      <c r="K157">
        <v>1</v>
      </c>
      <c r="L157">
        <v>0</v>
      </c>
      <c r="M157">
        <v>0</v>
      </c>
      <c r="N157">
        <v>0</v>
      </c>
      <c r="O157">
        <v>0</v>
      </c>
      <c r="P157">
        <v>0</v>
      </c>
      <c r="Q157">
        <v>0</v>
      </c>
      <c r="R157">
        <v>0</v>
      </c>
      <c r="S157">
        <v>425</v>
      </c>
      <c r="T157">
        <v>0</v>
      </c>
      <c r="U157">
        <v>0</v>
      </c>
      <c r="V157">
        <v>425</v>
      </c>
      <c r="W157">
        <v>15</v>
      </c>
      <c r="X157">
        <v>7</v>
      </c>
      <c r="Y157">
        <v>8</v>
      </c>
      <c r="Z157">
        <v>0</v>
      </c>
      <c r="AA157">
        <v>410</v>
      </c>
      <c r="AB157">
        <v>254</v>
      </c>
      <c r="AC157">
        <v>81</v>
      </c>
      <c r="AD157">
        <v>75</v>
      </c>
      <c r="AE157">
        <v>410</v>
      </c>
    </row>
    <row r="158" spans="1:31">
      <c r="A158" t="s">
        <v>237</v>
      </c>
      <c r="B158" t="s">
        <v>230</v>
      </c>
      <c r="C158" t="str">
        <f>"121401"</f>
        <v>121401</v>
      </c>
      <c r="D158" t="s">
        <v>236</v>
      </c>
      <c r="E158">
        <v>7</v>
      </c>
      <c r="F158">
        <v>396</v>
      </c>
      <c r="G158">
        <v>300</v>
      </c>
      <c r="H158">
        <v>144</v>
      </c>
      <c r="I158">
        <v>156</v>
      </c>
      <c r="J158">
        <v>0</v>
      </c>
      <c r="K158">
        <v>0</v>
      </c>
      <c r="L158">
        <v>0</v>
      </c>
      <c r="M158">
        <v>0</v>
      </c>
      <c r="N158">
        <v>0</v>
      </c>
      <c r="O158">
        <v>0</v>
      </c>
      <c r="P158">
        <v>0</v>
      </c>
      <c r="Q158">
        <v>0</v>
      </c>
      <c r="R158">
        <v>0</v>
      </c>
      <c r="S158">
        <v>156</v>
      </c>
      <c r="T158">
        <v>0</v>
      </c>
      <c r="U158">
        <v>0</v>
      </c>
      <c r="V158">
        <v>156</v>
      </c>
      <c r="W158">
        <v>6</v>
      </c>
      <c r="X158">
        <v>0</v>
      </c>
      <c r="Y158">
        <v>5</v>
      </c>
      <c r="Z158">
        <v>0</v>
      </c>
      <c r="AA158">
        <v>150</v>
      </c>
      <c r="AB158">
        <v>71</v>
      </c>
      <c r="AC158">
        <v>50</v>
      </c>
      <c r="AD158">
        <v>29</v>
      </c>
      <c r="AE158">
        <v>150</v>
      </c>
    </row>
    <row r="159" spans="1:31">
      <c r="A159" t="s">
        <v>235</v>
      </c>
      <c r="B159" t="s">
        <v>230</v>
      </c>
      <c r="C159" t="str">
        <f>"121401"</f>
        <v>121401</v>
      </c>
      <c r="D159" t="s">
        <v>234</v>
      </c>
      <c r="E159">
        <v>8</v>
      </c>
      <c r="F159">
        <v>618</v>
      </c>
      <c r="G159">
        <v>470</v>
      </c>
      <c r="H159">
        <v>167</v>
      </c>
      <c r="I159">
        <v>303</v>
      </c>
      <c r="J159">
        <v>0</v>
      </c>
      <c r="K159">
        <v>2</v>
      </c>
      <c r="L159">
        <v>0</v>
      </c>
      <c r="M159">
        <v>0</v>
      </c>
      <c r="N159">
        <v>0</v>
      </c>
      <c r="O159">
        <v>0</v>
      </c>
      <c r="P159">
        <v>0</v>
      </c>
      <c r="Q159">
        <v>0</v>
      </c>
      <c r="R159">
        <v>0</v>
      </c>
      <c r="S159">
        <v>303</v>
      </c>
      <c r="T159">
        <v>0</v>
      </c>
      <c r="U159">
        <v>0</v>
      </c>
      <c r="V159">
        <v>303</v>
      </c>
      <c r="W159">
        <v>16</v>
      </c>
      <c r="X159">
        <v>3</v>
      </c>
      <c r="Y159">
        <v>13</v>
      </c>
      <c r="Z159">
        <v>0</v>
      </c>
      <c r="AA159">
        <v>287</v>
      </c>
      <c r="AB159">
        <v>142</v>
      </c>
      <c r="AC159">
        <v>103</v>
      </c>
      <c r="AD159">
        <v>42</v>
      </c>
      <c r="AE159">
        <v>287</v>
      </c>
    </row>
    <row r="160" spans="1:31">
      <c r="A160" t="s">
        <v>233</v>
      </c>
      <c r="B160" t="s">
        <v>230</v>
      </c>
      <c r="C160" t="str">
        <f>"121401"</f>
        <v>121401</v>
      </c>
      <c r="D160" t="s">
        <v>232</v>
      </c>
      <c r="E160">
        <v>9</v>
      </c>
      <c r="F160">
        <v>860</v>
      </c>
      <c r="G160">
        <v>650</v>
      </c>
      <c r="H160">
        <v>214</v>
      </c>
      <c r="I160">
        <v>436</v>
      </c>
      <c r="J160">
        <v>0</v>
      </c>
      <c r="K160">
        <v>1</v>
      </c>
      <c r="L160">
        <v>0</v>
      </c>
      <c r="M160">
        <v>0</v>
      </c>
      <c r="N160">
        <v>0</v>
      </c>
      <c r="O160">
        <v>0</v>
      </c>
      <c r="P160">
        <v>0</v>
      </c>
      <c r="Q160">
        <v>0</v>
      </c>
      <c r="R160">
        <v>0</v>
      </c>
      <c r="S160">
        <v>436</v>
      </c>
      <c r="T160">
        <v>0</v>
      </c>
      <c r="U160">
        <v>0</v>
      </c>
      <c r="V160">
        <v>436</v>
      </c>
      <c r="W160">
        <v>13</v>
      </c>
      <c r="X160">
        <v>1</v>
      </c>
      <c r="Y160">
        <v>9</v>
      </c>
      <c r="Z160">
        <v>0</v>
      </c>
      <c r="AA160">
        <v>423</v>
      </c>
      <c r="AB160">
        <v>209</v>
      </c>
      <c r="AC160">
        <v>148</v>
      </c>
      <c r="AD160">
        <v>66</v>
      </c>
      <c r="AE160">
        <v>423</v>
      </c>
    </row>
    <row r="161" spans="1:31">
      <c r="A161" t="s">
        <v>231</v>
      </c>
      <c r="B161" t="s">
        <v>230</v>
      </c>
      <c r="C161" t="str">
        <f>"121401"</f>
        <v>121401</v>
      </c>
      <c r="D161" t="s">
        <v>229</v>
      </c>
      <c r="E161">
        <v>10</v>
      </c>
      <c r="F161">
        <v>71</v>
      </c>
      <c r="G161">
        <v>72</v>
      </c>
      <c r="H161">
        <v>22</v>
      </c>
      <c r="I161">
        <v>50</v>
      </c>
      <c r="J161">
        <v>0</v>
      </c>
      <c r="K161">
        <v>0</v>
      </c>
      <c r="L161">
        <v>0</v>
      </c>
      <c r="M161">
        <v>0</v>
      </c>
      <c r="N161">
        <v>0</v>
      </c>
      <c r="O161">
        <v>0</v>
      </c>
      <c r="P161">
        <v>0</v>
      </c>
      <c r="Q161">
        <v>0</v>
      </c>
      <c r="R161">
        <v>0</v>
      </c>
      <c r="S161">
        <v>50</v>
      </c>
      <c r="T161">
        <v>0</v>
      </c>
      <c r="U161">
        <v>0</v>
      </c>
      <c r="V161">
        <v>50</v>
      </c>
      <c r="W161">
        <v>4</v>
      </c>
      <c r="X161">
        <v>0</v>
      </c>
      <c r="Y161">
        <v>4</v>
      </c>
      <c r="Z161">
        <v>0</v>
      </c>
      <c r="AA161">
        <v>46</v>
      </c>
      <c r="AB161">
        <v>31</v>
      </c>
      <c r="AC161">
        <v>11</v>
      </c>
      <c r="AD161">
        <v>4</v>
      </c>
      <c r="AE161">
        <v>46</v>
      </c>
    </row>
    <row r="162" spans="1:31">
      <c r="A162" t="s">
        <v>228</v>
      </c>
      <c r="B162" t="s">
        <v>223</v>
      </c>
      <c r="C162" t="str">
        <f>"121402"</f>
        <v>121402</v>
      </c>
      <c r="D162" t="s">
        <v>227</v>
      </c>
      <c r="E162">
        <v>1</v>
      </c>
      <c r="F162">
        <v>1710</v>
      </c>
      <c r="G162">
        <v>1300</v>
      </c>
      <c r="H162">
        <v>647</v>
      </c>
      <c r="I162">
        <v>653</v>
      </c>
      <c r="J162">
        <v>2</v>
      </c>
      <c r="K162">
        <v>7</v>
      </c>
      <c r="L162">
        <v>0</v>
      </c>
      <c r="M162">
        <v>0</v>
      </c>
      <c r="N162">
        <v>0</v>
      </c>
      <c r="O162">
        <v>0</v>
      </c>
      <c r="P162">
        <v>0</v>
      </c>
      <c r="Q162">
        <v>0</v>
      </c>
      <c r="R162">
        <v>0</v>
      </c>
      <c r="S162">
        <v>653</v>
      </c>
      <c r="T162">
        <v>0</v>
      </c>
      <c r="U162">
        <v>0</v>
      </c>
      <c r="V162">
        <v>653</v>
      </c>
      <c r="W162">
        <v>14</v>
      </c>
      <c r="X162">
        <v>0</v>
      </c>
      <c r="Y162">
        <v>14</v>
      </c>
      <c r="Z162">
        <v>0</v>
      </c>
      <c r="AA162">
        <v>639</v>
      </c>
      <c r="AB162">
        <v>321</v>
      </c>
      <c r="AC162">
        <v>239</v>
      </c>
      <c r="AD162">
        <v>79</v>
      </c>
      <c r="AE162">
        <v>639</v>
      </c>
    </row>
    <row r="163" spans="1:31">
      <c r="A163" t="s">
        <v>226</v>
      </c>
      <c r="B163" t="s">
        <v>223</v>
      </c>
      <c r="C163" t="str">
        <f>"121402"</f>
        <v>121402</v>
      </c>
      <c r="D163" t="s">
        <v>225</v>
      </c>
      <c r="E163">
        <v>2</v>
      </c>
      <c r="F163">
        <v>1772</v>
      </c>
      <c r="G163">
        <v>1350</v>
      </c>
      <c r="H163">
        <v>688</v>
      </c>
      <c r="I163">
        <v>662</v>
      </c>
      <c r="J163">
        <v>0</v>
      </c>
      <c r="K163">
        <v>2</v>
      </c>
      <c r="L163">
        <v>0</v>
      </c>
      <c r="M163">
        <v>0</v>
      </c>
      <c r="N163">
        <v>0</v>
      </c>
      <c r="O163">
        <v>0</v>
      </c>
      <c r="P163">
        <v>0</v>
      </c>
      <c r="Q163">
        <v>0</v>
      </c>
      <c r="R163">
        <v>0</v>
      </c>
      <c r="S163">
        <v>662</v>
      </c>
      <c r="T163">
        <v>0</v>
      </c>
      <c r="U163">
        <v>0</v>
      </c>
      <c r="V163">
        <v>662</v>
      </c>
      <c r="W163">
        <v>18</v>
      </c>
      <c r="X163">
        <v>4</v>
      </c>
      <c r="Y163">
        <v>14</v>
      </c>
      <c r="Z163">
        <v>0</v>
      </c>
      <c r="AA163">
        <v>644</v>
      </c>
      <c r="AB163">
        <v>391</v>
      </c>
      <c r="AC163">
        <v>198</v>
      </c>
      <c r="AD163">
        <v>55</v>
      </c>
      <c r="AE163">
        <v>644</v>
      </c>
    </row>
    <row r="164" spans="1:31">
      <c r="A164" t="s">
        <v>224</v>
      </c>
      <c r="B164" t="s">
        <v>223</v>
      </c>
      <c r="C164" t="str">
        <f>"121402"</f>
        <v>121402</v>
      </c>
      <c r="D164" t="s">
        <v>222</v>
      </c>
      <c r="E164">
        <v>3</v>
      </c>
      <c r="F164">
        <v>1164</v>
      </c>
      <c r="G164">
        <v>880</v>
      </c>
      <c r="H164">
        <v>473</v>
      </c>
      <c r="I164">
        <v>407</v>
      </c>
      <c r="J164">
        <v>1</v>
      </c>
      <c r="K164">
        <v>0</v>
      </c>
      <c r="L164">
        <v>0</v>
      </c>
      <c r="M164">
        <v>0</v>
      </c>
      <c r="N164">
        <v>0</v>
      </c>
      <c r="O164">
        <v>0</v>
      </c>
      <c r="P164">
        <v>0</v>
      </c>
      <c r="Q164">
        <v>0</v>
      </c>
      <c r="R164">
        <v>0</v>
      </c>
      <c r="S164">
        <v>407</v>
      </c>
      <c r="T164">
        <v>0</v>
      </c>
      <c r="U164">
        <v>0</v>
      </c>
      <c r="V164">
        <v>407</v>
      </c>
      <c r="W164">
        <v>22</v>
      </c>
      <c r="X164">
        <v>3</v>
      </c>
      <c r="Y164">
        <v>15</v>
      </c>
      <c r="Z164">
        <v>0</v>
      </c>
      <c r="AA164">
        <v>385</v>
      </c>
      <c r="AB164">
        <v>162</v>
      </c>
      <c r="AC164">
        <v>186</v>
      </c>
      <c r="AD164">
        <v>37</v>
      </c>
      <c r="AE164">
        <v>385</v>
      </c>
    </row>
    <row r="165" spans="1:31">
      <c r="A165" t="s">
        <v>221</v>
      </c>
      <c r="B165" t="s">
        <v>212</v>
      </c>
      <c r="C165" t="str">
        <f>"121403"</f>
        <v>121403</v>
      </c>
      <c r="D165" t="s">
        <v>220</v>
      </c>
      <c r="E165">
        <v>1</v>
      </c>
      <c r="F165">
        <v>1374</v>
      </c>
      <c r="G165">
        <v>1040</v>
      </c>
      <c r="H165">
        <v>278</v>
      </c>
      <c r="I165">
        <v>762</v>
      </c>
      <c r="J165">
        <v>2</v>
      </c>
      <c r="K165">
        <v>3</v>
      </c>
      <c r="L165">
        <v>0</v>
      </c>
      <c r="M165">
        <v>0</v>
      </c>
      <c r="N165">
        <v>0</v>
      </c>
      <c r="O165">
        <v>0</v>
      </c>
      <c r="P165">
        <v>0</v>
      </c>
      <c r="Q165">
        <v>0</v>
      </c>
      <c r="R165">
        <v>0</v>
      </c>
      <c r="S165">
        <v>762</v>
      </c>
      <c r="T165">
        <v>0</v>
      </c>
      <c r="U165">
        <v>0</v>
      </c>
      <c r="V165">
        <v>762</v>
      </c>
      <c r="W165">
        <v>31</v>
      </c>
      <c r="X165">
        <v>11</v>
      </c>
      <c r="Y165">
        <v>20</v>
      </c>
      <c r="Z165">
        <v>0</v>
      </c>
      <c r="AA165">
        <v>731</v>
      </c>
      <c r="AB165">
        <v>363</v>
      </c>
      <c r="AC165">
        <v>272</v>
      </c>
      <c r="AD165">
        <v>96</v>
      </c>
      <c r="AE165">
        <v>731</v>
      </c>
    </row>
    <row r="166" spans="1:31">
      <c r="A166" t="s">
        <v>219</v>
      </c>
      <c r="B166" t="s">
        <v>212</v>
      </c>
      <c r="C166" t="str">
        <f>"121403"</f>
        <v>121403</v>
      </c>
      <c r="D166" t="s">
        <v>218</v>
      </c>
      <c r="E166">
        <v>2</v>
      </c>
      <c r="F166">
        <v>620</v>
      </c>
      <c r="G166">
        <v>470</v>
      </c>
      <c r="H166">
        <v>190</v>
      </c>
      <c r="I166">
        <v>280</v>
      </c>
      <c r="J166">
        <v>0</v>
      </c>
      <c r="K166">
        <v>0</v>
      </c>
      <c r="L166">
        <v>0</v>
      </c>
      <c r="M166">
        <v>0</v>
      </c>
      <c r="N166">
        <v>0</v>
      </c>
      <c r="O166">
        <v>0</v>
      </c>
      <c r="P166">
        <v>0</v>
      </c>
      <c r="Q166">
        <v>0</v>
      </c>
      <c r="R166">
        <v>0</v>
      </c>
      <c r="S166">
        <v>280</v>
      </c>
      <c r="T166">
        <v>0</v>
      </c>
      <c r="U166">
        <v>0</v>
      </c>
      <c r="V166">
        <v>280</v>
      </c>
      <c r="W166">
        <v>9</v>
      </c>
      <c r="X166">
        <v>1</v>
      </c>
      <c r="Y166">
        <v>8</v>
      </c>
      <c r="Z166">
        <v>0</v>
      </c>
      <c r="AA166">
        <v>271</v>
      </c>
      <c r="AB166">
        <v>138</v>
      </c>
      <c r="AC166">
        <v>101</v>
      </c>
      <c r="AD166">
        <v>32</v>
      </c>
      <c r="AE166">
        <v>271</v>
      </c>
    </row>
    <row r="167" spans="1:31">
      <c r="A167" t="s">
        <v>217</v>
      </c>
      <c r="B167" t="s">
        <v>212</v>
      </c>
      <c r="C167" t="str">
        <f>"121403"</f>
        <v>121403</v>
      </c>
      <c r="D167" t="s">
        <v>216</v>
      </c>
      <c r="E167">
        <v>3</v>
      </c>
      <c r="F167">
        <v>1192</v>
      </c>
      <c r="G167">
        <v>910</v>
      </c>
      <c r="H167">
        <v>407</v>
      </c>
      <c r="I167">
        <v>503</v>
      </c>
      <c r="J167">
        <v>1</v>
      </c>
      <c r="K167">
        <v>0</v>
      </c>
      <c r="L167">
        <v>0</v>
      </c>
      <c r="M167">
        <v>0</v>
      </c>
      <c r="N167">
        <v>0</v>
      </c>
      <c r="O167">
        <v>0</v>
      </c>
      <c r="P167">
        <v>0</v>
      </c>
      <c r="Q167">
        <v>0</v>
      </c>
      <c r="R167">
        <v>0</v>
      </c>
      <c r="S167">
        <v>503</v>
      </c>
      <c r="T167">
        <v>0</v>
      </c>
      <c r="U167">
        <v>0</v>
      </c>
      <c r="V167">
        <v>503</v>
      </c>
      <c r="W167">
        <v>27</v>
      </c>
      <c r="X167">
        <v>4</v>
      </c>
      <c r="Y167">
        <v>15</v>
      </c>
      <c r="Z167">
        <v>0</v>
      </c>
      <c r="AA167">
        <v>476</v>
      </c>
      <c r="AB167">
        <v>216</v>
      </c>
      <c r="AC167">
        <v>206</v>
      </c>
      <c r="AD167">
        <v>54</v>
      </c>
      <c r="AE167">
        <v>476</v>
      </c>
    </row>
    <row r="168" spans="1:31">
      <c r="A168" t="s">
        <v>215</v>
      </c>
      <c r="B168" t="s">
        <v>212</v>
      </c>
      <c r="C168" t="str">
        <f>"121403"</f>
        <v>121403</v>
      </c>
      <c r="D168" t="s">
        <v>214</v>
      </c>
      <c r="E168">
        <v>4</v>
      </c>
      <c r="F168">
        <v>856</v>
      </c>
      <c r="G168">
        <v>660</v>
      </c>
      <c r="H168">
        <v>328</v>
      </c>
      <c r="I168">
        <v>332</v>
      </c>
      <c r="J168">
        <v>0</v>
      </c>
      <c r="K168">
        <v>0</v>
      </c>
      <c r="L168">
        <v>0</v>
      </c>
      <c r="M168">
        <v>0</v>
      </c>
      <c r="N168">
        <v>0</v>
      </c>
      <c r="O168">
        <v>0</v>
      </c>
      <c r="P168">
        <v>0</v>
      </c>
      <c r="Q168">
        <v>0</v>
      </c>
      <c r="R168">
        <v>0</v>
      </c>
      <c r="S168">
        <v>331</v>
      </c>
      <c r="T168">
        <v>0</v>
      </c>
      <c r="U168">
        <v>0</v>
      </c>
      <c r="V168">
        <v>331</v>
      </c>
      <c r="W168">
        <v>13</v>
      </c>
      <c r="X168">
        <v>1</v>
      </c>
      <c r="Y168">
        <v>12</v>
      </c>
      <c r="Z168">
        <v>0</v>
      </c>
      <c r="AA168">
        <v>318</v>
      </c>
      <c r="AB168">
        <v>168</v>
      </c>
      <c r="AC168">
        <v>118</v>
      </c>
      <c r="AD168">
        <v>32</v>
      </c>
      <c r="AE168">
        <v>318</v>
      </c>
    </row>
    <row r="169" spans="1:31">
      <c r="A169" t="s">
        <v>213</v>
      </c>
      <c r="B169" t="s">
        <v>212</v>
      </c>
      <c r="C169" t="str">
        <f>"121403"</f>
        <v>121403</v>
      </c>
      <c r="D169" t="s">
        <v>211</v>
      </c>
      <c r="E169">
        <v>5</v>
      </c>
      <c r="F169">
        <v>653</v>
      </c>
      <c r="G169">
        <v>500</v>
      </c>
      <c r="H169">
        <v>207</v>
      </c>
      <c r="I169">
        <v>293</v>
      </c>
      <c r="J169">
        <v>0</v>
      </c>
      <c r="K169">
        <v>0</v>
      </c>
      <c r="L169">
        <v>0</v>
      </c>
      <c r="M169">
        <v>0</v>
      </c>
      <c r="N169">
        <v>0</v>
      </c>
      <c r="O169">
        <v>0</v>
      </c>
      <c r="P169">
        <v>0</v>
      </c>
      <c r="Q169">
        <v>0</v>
      </c>
      <c r="R169">
        <v>0</v>
      </c>
      <c r="S169">
        <v>293</v>
      </c>
      <c r="T169">
        <v>0</v>
      </c>
      <c r="U169">
        <v>0</v>
      </c>
      <c r="V169">
        <v>293</v>
      </c>
      <c r="W169">
        <v>15</v>
      </c>
      <c r="X169">
        <v>2</v>
      </c>
      <c r="Y169">
        <v>10</v>
      </c>
      <c r="Z169">
        <v>0</v>
      </c>
      <c r="AA169">
        <v>278</v>
      </c>
      <c r="AB169">
        <v>152</v>
      </c>
      <c r="AC169">
        <v>94</v>
      </c>
      <c r="AD169">
        <v>32</v>
      </c>
      <c r="AE169">
        <v>278</v>
      </c>
    </row>
    <row r="170" spans="1:31">
      <c r="A170" t="s">
        <v>210</v>
      </c>
      <c r="B170" t="s">
        <v>201</v>
      </c>
      <c r="C170" t="str">
        <f>"121404"</f>
        <v>121404</v>
      </c>
      <c r="D170" t="s">
        <v>209</v>
      </c>
      <c r="E170">
        <v>1</v>
      </c>
      <c r="F170">
        <v>997</v>
      </c>
      <c r="G170">
        <v>750</v>
      </c>
      <c r="H170">
        <v>240</v>
      </c>
      <c r="I170">
        <v>510</v>
      </c>
      <c r="J170">
        <v>0</v>
      </c>
      <c r="K170">
        <v>7</v>
      </c>
      <c r="L170">
        <v>0</v>
      </c>
      <c r="M170">
        <v>0</v>
      </c>
      <c r="N170">
        <v>0</v>
      </c>
      <c r="O170">
        <v>0</v>
      </c>
      <c r="P170">
        <v>0</v>
      </c>
      <c r="Q170">
        <v>0</v>
      </c>
      <c r="R170">
        <v>0</v>
      </c>
      <c r="S170">
        <v>510</v>
      </c>
      <c r="T170">
        <v>0</v>
      </c>
      <c r="U170">
        <v>0</v>
      </c>
      <c r="V170">
        <v>510</v>
      </c>
      <c r="W170">
        <v>35</v>
      </c>
      <c r="X170">
        <v>31</v>
      </c>
      <c r="Y170">
        <v>4</v>
      </c>
      <c r="Z170">
        <v>0</v>
      </c>
      <c r="AA170">
        <v>475</v>
      </c>
      <c r="AB170">
        <v>178</v>
      </c>
      <c r="AC170">
        <v>256</v>
      </c>
      <c r="AD170">
        <v>41</v>
      </c>
      <c r="AE170">
        <v>475</v>
      </c>
    </row>
    <row r="171" spans="1:31">
      <c r="A171" t="s">
        <v>208</v>
      </c>
      <c r="B171" t="s">
        <v>201</v>
      </c>
      <c r="C171" t="str">
        <f>"121404"</f>
        <v>121404</v>
      </c>
      <c r="D171" t="s">
        <v>207</v>
      </c>
      <c r="E171">
        <v>2</v>
      </c>
      <c r="F171">
        <v>675</v>
      </c>
      <c r="G171">
        <v>520</v>
      </c>
      <c r="H171">
        <v>167</v>
      </c>
      <c r="I171">
        <v>353</v>
      </c>
      <c r="J171">
        <v>0</v>
      </c>
      <c r="K171">
        <v>0</v>
      </c>
      <c r="L171">
        <v>0</v>
      </c>
      <c r="M171">
        <v>0</v>
      </c>
      <c r="N171">
        <v>0</v>
      </c>
      <c r="O171">
        <v>0</v>
      </c>
      <c r="P171">
        <v>0</v>
      </c>
      <c r="Q171">
        <v>0</v>
      </c>
      <c r="R171">
        <v>0</v>
      </c>
      <c r="S171">
        <v>353</v>
      </c>
      <c r="T171">
        <v>0</v>
      </c>
      <c r="U171">
        <v>0</v>
      </c>
      <c r="V171">
        <v>353</v>
      </c>
      <c r="W171">
        <v>20</v>
      </c>
      <c r="X171">
        <v>1</v>
      </c>
      <c r="Y171">
        <v>16</v>
      </c>
      <c r="Z171">
        <v>0</v>
      </c>
      <c r="AA171">
        <v>333</v>
      </c>
      <c r="AB171">
        <v>144</v>
      </c>
      <c r="AC171">
        <v>157</v>
      </c>
      <c r="AD171">
        <v>32</v>
      </c>
      <c r="AE171">
        <v>333</v>
      </c>
    </row>
    <row r="172" spans="1:31">
      <c r="A172" t="s">
        <v>206</v>
      </c>
      <c r="B172" t="s">
        <v>201</v>
      </c>
      <c r="C172" t="str">
        <f>"121404"</f>
        <v>121404</v>
      </c>
      <c r="D172" t="s">
        <v>205</v>
      </c>
      <c r="E172">
        <v>3</v>
      </c>
      <c r="F172">
        <v>491</v>
      </c>
      <c r="G172">
        <v>380</v>
      </c>
      <c r="H172">
        <v>160</v>
      </c>
      <c r="I172">
        <v>220</v>
      </c>
      <c r="J172">
        <v>0</v>
      </c>
      <c r="K172">
        <v>5</v>
      </c>
      <c r="L172">
        <v>0</v>
      </c>
      <c r="M172">
        <v>0</v>
      </c>
      <c r="N172">
        <v>0</v>
      </c>
      <c r="O172">
        <v>0</v>
      </c>
      <c r="P172">
        <v>0</v>
      </c>
      <c r="Q172">
        <v>0</v>
      </c>
      <c r="R172">
        <v>0</v>
      </c>
      <c r="S172">
        <v>220</v>
      </c>
      <c r="T172">
        <v>0</v>
      </c>
      <c r="U172">
        <v>0</v>
      </c>
      <c r="V172">
        <v>220</v>
      </c>
      <c r="W172">
        <v>15</v>
      </c>
      <c r="X172">
        <v>0</v>
      </c>
      <c r="Y172">
        <v>15</v>
      </c>
      <c r="Z172">
        <v>0</v>
      </c>
      <c r="AA172">
        <v>205</v>
      </c>
      <c r="AB172">
        <v>108</v>
      </c>
      <c r="AC172">
        <v>74</v>
      </c>
      <c r="AD172">
        <v>23</v>
      </c>
      <c r="AE172">
        <v>205</v>
      </c>
    </row>
    <row r="173" spans="1:31">
      <c r="A173" t="s">
        <v>204</v>
      </c>
      <c r="B173" t="s">
        <v>201</v>
      </c>
      <c r="C173" t="str">
        <f>"121404"</f>
        <v>121404</v>
      </c>
      <c r="D173" t="s">
        <v>203</v>
      </c>
      <c r="E173">
        <v>4</v>
      </c>
      <c r="F173">
        <v>341</v>
      </c>
      <c r="G173">
        <v>260</v>
      </c>
      <c r="H173">
        <v>112</v>
      </c>
      <c r="I173">
        <v>148</v>
      </c>
      <c r="J173">
        <v>0</v>
      </c>
      <c r="K173">
        <v>0</v>
      </c>
      <c r="L173">
        <v>0</v>
      </c>
      <c r="M173">
        <v>0</v>
      </c>
      <c r="N173">
        <v>0</v>
      </c>
      <c r="O173">
        <v>0</v>
      </c>
      <c r="P173">
        <v>0</v>
      </c>
      <c r="Q173">
        <v>0</v>
      </c>
      <c r="R173">
        <v>0</v>
      </c>
      <c r="S173">
        <v>148</v>
      </c>
      <c r="T173">
        <v>0</v>
      </c>
      <c r="U173">
        <v>0</v>
      </c>
      <c r="V173">
        <v>148</v>
      </c>
      <c r="W173">
        <v>8</v>
      </c>
      <c r="X173">
        <v>0</v>
      </c>
      <c r="Y173">
        <v>8</v>
      </c>
      <c r="Z173">
        <v>0</v>
      </c>
      <c r="AA173">
        <v>140</v>
      </c>
      <c r="AB173">
        <v>79</v>
      </c>
      <c r="AC173">
        <v>55</v>
      </c>
      <c r="AD173">
        <v>6</v>
      </c>
      <c r="AE173">
        <v>140</v>
      </c>
    </row>
    <row r="174" spans="1:31">
      <c r="A174" t="s">
        <v>202</v>
      </c>
      <c r="B174" t="s">
        <v>201</v>
      </c>
      <c r="C174" t="str">
        <f>"121404"</f>
        <v>121404</v>
      </c>
      <c r="D174" t="s">
        <v>133</v>
      </c>
      <c r="E174">
        <v>5</v>
      </c>
      <c r="F174">
        <v>375</v>
      </c>
      <c r="G174">
        <v>290</v>
      </c>
      <c r="H174">
        <v>153</v>
      </c>
      <c r="I174">
        <v>137</v>
      </c>
      <c r="J174">
        <v>0</v>
      </c>
      <c r="K174">
        <v>0</v>
      </c>
      <c r="L174">
        <v>0</v>
      </c>
      <c r="M174">
        <v>0</v>
      </c>
      <c r="N174">
        <v>0</v>
      </c>
      <c r="O174">
        <v>0</v>
      </c>
      <c r="P174">
        <v>0</v>
      </c>
      <c r="Q174">
        <v>0</v>
      </c>
      <c r="R174">
        <v>0</v>
      </c>
      <c r="S174">
        <v>137</v>
      </c>
      <c r="T174">
        <v>0</v>
      </c>
      <c r="U174">
        <v>0</v>
      </c>
      <c r="V174">
        <v>137</v>
      </c>
      <c r="W174">
        <v>11</v>
      </c>
      <c r="X174">
        <v>1</v>
      </c>
      <c r="Y174">
        <v>10</v>
      </c>
      <c r="Z174">
        <v>0</v>
      </c>
      <c r="AA174">
        <v>126</v>
      </c>
      <c r="AB174">
        <v>66</v>
      </c>
      <c r="AC174">
        <v>52</v>
      </c>
      <c r="AD174">
        <v>8</v>
      </c>
      <c r="AE174">
        <v>126</v>
      </c>
    </row>
    <row r="175" spans="1:31">
      <c r="A175" t="s">
        <v>200</v>
      </c>
      <c r="B175" t="s">
        <v>174</v>
      </c>
      <c r="C175" t="str">
        <f>"121405"</f>
        <v>121405</v>
      </c>
      <c r="D175" t="s">
        <v>199</v>
      </c>
      <c r="E175">
        <v>1</v>
      </c>
      <c r="F175">
        <v>919</v>
      </c>
      <c r="G175">
        <v>710</v>
      </c>
      <c r="H175">
        <v>212</v>
      </c>
      <c r="I175">
        <v>498</v>
      </c>
      <c r="J175">
        <v>3</v>
      </c>
      <c r="K175">
        <v>0</v>
      </c>
      <c r="L175">
        <v>0</v>
      </c>
      <c r="M175">
        <v>0</v>
      </c>
      <c r="N175">
        <v>0</v>
      </c>
      <c r="O175">
        <v>0</v>
      </c>
      <c r="P175">
        <v>0</v>
      </c>
      <c r="Q175">
        <v>0</v>
      </c>
      <c r="R175">
        <v>0</v>
      </c>
      <c r="S175">
        <v>498</v>
      </c>
      <c r="T175">
        <v>0</v>
      </c>
      <c r="U175">
        <v>0</v>
      </c>
      <c r="V175">
        <v>498</v>
      </c>
      <c r="W175">
        <v>41</v>
      </c>
      <c r="X175">
        <v>10</v>
      </c>
      <c r="Y175">
        <v>28</v>
      </c>
      <c r="Z175">
        <v>0</v>
      </c>
      <c r="AA175">
        <v>457</v>
      </c>
      <c r="AB175">
        <v>232</v>
      </c>
      <c r="AC175">
        <v>139</v>
      </c>
      <c r="AD175">
        <v>86</v>
      </c>
      <c r="AE175">
        <v>457</v>
      </c>
    </row>
    <row r="176" spans="1:31">
      <c r="A176" t="s">
        <v>198</v>
      </c>
      <c r="B176" t="s">
        <v>174</v>
      </c>
      <c r="C176" t="str">
        <f>"121405"</f>
        <v>121405</v>
      </c>
      <c r="D176" t="s">
        <v>197</v>
      </c>
      <c r="E176">
        <v>2</v>
      </c>
      <c r="F176">
        <v>1566</v>
      </c>
      <c r="G176">
        <v>1210</v>
      </c>
      <c r="H176">
        <v>390</v>
      </c>
      <c r="I176">
        <v>820</v>
      </c>
      <c r="J176">
        <v>3</v>
      </c>
      <c r="K176">
        <v>2</v>
      </c>
      <c r="L176">
        <v>0</v>
      </c>
      <c r="M176">
        <v>0</v>
      </c>
      <c r="N176">
        <v>0</v>
      </c>
      <c r="O176">
        <v>0</v>
      </c>
      <c r="P176">
        <v>0</v>
      </c>
      <c r="Q176">
        <v>0</v>
      </c>
      <c r="R176">
        <v>0</v>
      </c>
      <c r="S176">
        <v>820</v>
      </c>
      <c r="T176">
        <v>0</v>
      </c>
      <c r="U176">
        <v>0</v>
      </c>
      <c r="V176">
        <v>820</v>
      </c>
      <c r="W176">
        <v>51</v>
      </c>
      <c r="X176">
        <v>21</v>
      </c>
      <c r="Y176">
        <v>30</v>
      </c>
      <c r="Z176">
        <v>0</v>
      </c>
      <c r="AA176">
        <v>769</v>
      </c>
      <c r="AB176">
        <v>368</v>
      </c>
      <c r="AC176">
        <v>253</v>
      </c>
      <c r="AD176">
        <v>148</v>
      </c>
      <c r="AE176">
        <v>769</v>
      </c>
    </row>
    <row r="177" spans="1:31">
      <c r="A177" t="s">
        <v>196</v>
      </c>
      <c r="B177" t="s">
        <v>174</v>
      </c>
      <c r="C177" t="str">
        <f>"121405"</f>
        <v>121405</v>
      </c>
      <c r="D177" t="s">
        <v>195</v>
      </c>
      <c r="E177">
        <v>3</v>
      </c>
      <c r="F177">
        <v>1296</v>
      </c>
      <c r="G177">
        <v>1001</v>
      </c>
      <c r="H177">
        <v>389</v>
      </c>
      <c r="I177">
        <v>612</v>
      </c>
      <c r="J177">
        <v>2</v>
      </c>
      <c r="K177">
        <v>1</v>
      </c>
      <c r="L177">
        <v>0</v>
      </c>
      <c r="M177">
        <v>0</v>
      </c>
      <c r="N177">
        <v>0</v>
      </c>
      <c r="O177">
        <v>0</v>
      </c>
      <c r="P177">
        <v>0</v>
      </c>
      <c r="Q177">
        <v>0</v>
      </c>
      <c r="R177">
        <v>0</v>
      </c>
      <c r="S177">
        <v>612</v>
      </c>
      <c r="T177">
        <v>0</v>
      </c>
      <c r="U177">
        <v>0</v>
      </c>
      <c r="V177">
        <v>612</v>
      </c>
      <c r="W177">
        <v>37</v>
      </c>
      <c r="X177">
        <v>11</v>
      </c>
      <c r="Y177">
        <v>20</v>
      </c>
      <c r="Z177">
        <v>0</v>
      </c>
      <c r="AA177">
        <v>575</v>
      </c>
      <c r="AB177">
        <v>287</v>
      </c>
      <c r="AC177">
        <v>194</v>
      </c>
      <c r="AD177">
        <v>94</v>
      </c>
      <c r="AE177">
        <v>575</v>
      </c>
    </row>
    <row r="178" spans="1:31">
      <c r="A178" t="s">
        <v>194</v>
      </c>
      <c r="B178" t="s">
        <v>174</v>
      </c>
      <c r="C178" t="str">
        <f>"121405"</f>
        <v>121405</v>
      </c>
      <c r="D178" t="s">
        <v>193</v>
      </c>
      <c r="E178">
        <v>4</v>
      </c>
      <c r="F178">
        <v>1199</v>
      </c>
      <c r="G178">
        <v>910</v>
      </c>
      <c r="H178">
        <v>284</v>
      </c>
      <c r="I178">
        <v>626</v>
      </c>
      <c r="J178">
        <v>0</v>
      </c>
      <c r="K178">
        <v>2</v>
      </c>
      <c r="L178">
        <v>0</v>
      </c>
      <c r="M178">
        <v>0</v>
      </c>
      <c r="N178">
        <v>0</v>
      </c>
      <c r="O178">
        <v>0</v>
      </c>
      <c r="P178">
        <v>0</v>
      </c>
      <c r="Q178">
        <v>0</v>
      </c>
      <c r="R178">
        <v>0</v>
      </c>
      <c r="S178">
        <v>626</v>
      </c>
      <c r="T178">
        <v>0</v>
      </c>
      <c r="U178">
        <v>0</v>
      </c>
      <c r="V178">
        <v>626</v>
      </c>
      <c r="W178">
        <v>26</v>
      </c>
      <c r="X178">
        <v>8</v>
      </c>
      <c r="Y178">
        <v>14</v>
      </c>
      <c r="Z178">
        <v>0</v>
      </c>
      <c r="AA178">
        <v>600</v>
      </c>
      <c r="AB178">
        <v>299</v>
      </c>
      <c r="AC178">
        <v>176</v>
      </c>
      <c r="AD178">
        <v>125</v>
      </c>
      <c r="AE178">
        <v>600</v>
      </c>
    </row>
    <row r="179" spans="1:31">
      <c r="A179" t="s">
        <v>192</v>
      </c>
      <c r="B179" t="s">
        <v>174</v>
      </c>
      <c r="C179" t="str">
        <f>"121405"</f>
        <v>121405</v>
      </c>
      <c r="D179" t="s">
        <v>191</v>
      </c>
      <c r="E179">
        <v>5</v>
      </c>
      <c r="F179">
        <v>1136</v>
      </c>
      <c r="G179">
        <v>870</v>
      </c>
      <c r="H179">
        <v>389</v>
      </c>
      <c r="I179">
        <v>481</v>
      </c>
      <c r="J179">
        <v>0</v>
      </c>
      <c r="K179">
        <v>0</v>
      </c>
      <c r="L179">
        <v>0</v>
      </c>
      <c r="M179">
        <v>0</v>
      </c>
      <c r="N179">
        <v>0</v>
      </c>
      <c r="O179">
        <v>0</v>
      </c>
      <c r="P179">
        <v>0</v>
      </c>
      <c r="Q179">
        <v>0</v>
      </c>
      <c r="R179">
        <v>0</v>
      </c>
      <c r="S179">
        <v>481</v>
      </c>
      <c r="T179">
        <v>0</v>
      </c>
      <c r="U179">
        <v>0</v>
      </c>
      <c r="V179">
        <v>481</v>
      </c>
      <c r="W179">
        <v>17</v>
      </c>
      <c r="X179">
        <v>2</v>
      </c>
      <c r="Y179">
        <v>15</v>
      </c>
      <c r="Z179">
        <v>0</v>
      </c>
      <c r="AA179">
        <v>464</v>
      </c>
      <c r="AB179">
        <v>302</v>
      </c>
      <c r="AC179">
        <v>104</v>
      </c>
      <c r="AD179">
        <v>58</v>
      </c>
      <c r="AE179">
        <v>464</v>
      </c>
    </row>
    <row r="180" spans="1:31">
      <c r="A180" t="s">
        <v>190</v>
      </c>
      <c r="B180" t="s">
        <v>174</v>
      </c>
      <c r="C180" t="str">
        <f>"121405"</f>
        <v>121405</v>
      </c>
      <c r="D180" t="s">
        <v>189</v>
      </c>
      <c r="E180">
        <v>6</v>
      </c>
      <c r="F180">
        <v>938</v>
      </c>
      <c r="G180">
        <v>710</v>
      </c>
      <c r="H180">
        <v>295</v>
      </c>
      <c r="I180">
        <v>415</v>
      </c>
      <c r="J180">
        <v>0</v>
      </c>
      <c r="K180">
        <v>2</v>
      </c>
      <c r="L180">
        <v>0</v>
      </c>
      <c r="M180">
        <v>0</v>
      </c>
      <c r="N180">
        <v>0</v>
      </c>
      <c r="O180">
        <v>0</v>
      </c>
      <c r="P180">
        <v>0</v>
      </c>
      <c r="Q180">
        <v>0</v>
      </c>
      <c r="R180">
        <v>0</v>
      </c>
      <c r="S180">
        <v>415</v>
      </c>
      <c r="T180">
        <v>0</v>
      </c>
      <c r="U180">
        <v>0</v>
      </c>
      <c r="V180">
        <v>415</v>
      </c>
      <c r="W180">
        <v>13</v>
      </c>
      <c r="X180">
        <v>0</v>
      </c>
      <c r="Y180">
        <v>11</v>
      </c>
      <c r="Z180">
        <v>0</v>
      </c>
      <c r="AA180">
        <v>402</v>
      </c>
      <c r="AB180">
        <v>224</v>
      </c>
      <c r="AC180">
        <v>137</v>
      </c>
      <c r="AD180">
        <v>41</v>
      </c>
      <c r="AE180">
        <v>402</v>
      </c>
    </row>
    <row r="181" spans="1:31">
      <c r="A181" t="s">
        <v>188</v>
      </c>
      <c r="B181" t="s">
        <v>174</v>
      </c>
      <c r="C181" t="str">
        <f>"121405"</f>
        <v>121405</v>
      </c>
      <c r="D181" t="s">
        <v>187</v>
      </c>
      <c r="E181">
        <v>7</v>
      </c>
      <c r="F181">
        <v>1077</v>
      </c>
      <c r="G181">
        <v>820</v>
      </c>
      <c r="H181">
        <v>404</v>
      </c>
      <c r="I181">
        <v>416</v>
      </c>
      <c r="J181">
        <v>1</v>
      </c>
      <c r="K181">
        <v>1</v>
      </c>
      <c r="L181">
        <v>0</v>
      </c>
      <c r="M181">
        <v>0</v>
      </c>
      <c r="N181">
        <v>0</v>
      </c>
      <c r="O181">
        <v>0</v>
      </c>
      <c r="P181">
        <v>0</v>
      </c>
      <c r="Q181">
        <v>0</v>
      </c>
      <c r="R181">
        <v>0</v>
      </c>
      <c r="S181">
        <v>416</v>
      </c>
      <c r="T181">
        <v>0</v>
      </c>
      <c r="U181">
        <v>0</v>
      </c>
      <c r="V181">
        <v>416</v>
      </c>
      <c r="W181">
        <v>8</v>
      </c>
      <c r="X181">
        <v>2</v>
      </c>
      <c r="Y181">
        <v>6</v>
      </c>
      <c r="Z181">
        <v>0</v>
      </c>
      <c r="AA181">
        <v>408</v>
      </c>
      <c r="AB181">
        <v>206</v>
      </c>
      <c r="AC181">
        <v>144</v>
      </c>
      <c r="AD181">
        <v>58</v>
      </c>
      <c r="AE181">
        <v>408</v>
      </c>
    </row>
    <row r="182" spans="1:31">
      <c r="A182" t="s">
        <v>186</v>
      </c>
      <c r="B182" t="s">
        <v>174</v>
      </c>
      <c r="C182" t="str">
        <f>"121405"</f>
        <v>121405</v>
      </c>
      <c r="D182" t="s">
        <v>185</v>
      </c>
      <c r="E182">
        <v>8</v>
      </c>
      <c r="F182">
        <v>810</v>
      </c>
      <c r="G182">
        <v>620</v>
      </c>
      <c r="H182">
        <v>249</v>
      </c>
      <c r="I182">
        <v>371</v>
      </c>
      <c r="J182">
        <v>2</v>
      </c>
      <c r="K182">
        <v>2</v>
      </c>
      <c r="L182">
        <v>0</v>
      </c>
      <c r="M182">
        <v>0</v>
      </c>
      <c r="N182">
        <v>0</v>
      </c>
      <c r="O182">
        <v>0</v>
      </c>
      <c r="P182">
        <v>0</v>
      </c>
      <c r="Q182">
        <v>0</v>
      </c>
      <c r="R182">
        <v>0</v>
      </c>
      <c r="S182">
        <v>371</v>
      </c>
      <c r="T182">
        <v>0</v>
      </c>
      <c r="U182">
        <v>0</v>
      </c>
      <c r="V182">
        <v>371</v>
      </c>
      <c r="W182">
        <v>18</v>
      </c>
      <c r="X182">
        <v>1</v>
      </c>
      <c r="Y182">
        <v>17</v>
      </c>
      <c r="Z182">
        <v>0</v>
      </c>
      <c r="AA182">
        <v>353</v>
      </c>
      <c r="AB182">
        <v>199</v>
      </c>
      <c r="AC182">
        <v>105</v>
      </c>
      <c r="AD182">
        <v>49</v>
      </c>
      <c r="AE182">
        <v>353</v>
      </c>
    </row>
    <row r="183" spans="1:31">
      <c r="A183" t="s">
        <v>184</v>
      </c>
      <c r="B183" t="s">
        <v>174</v>
      </c>
      <c r="C183" t="str">
        <f>"121405"</f>
        <v>121405</v>
      </c>
      <c r="D183" t="s">
        <v>183</v>
      </c>
      <c r="E183">
        <v>9</v>
      </c>
      <c r="F183">
        <v>1161</v>
      </c>
      <c r="G183">
        <v>880</v>
      </c>
      <c r="H183">
        <v>477</v>
      </c>
      <c r="I183">
        <v>403</v>
      </c>
      <c r="J183">
        <v>1</v>
      </c>
      <c r="K183">
        <v>1</v>
      </c>
      <c r="L183">
        <v>0</v>
      </c>
      <c r="M183">
        <v>0</v>
      </c>
      <c r="N183">
        <v>0</v>
      </c>
      <c r="O183">
        <v>0</v>
      </c>
      <c r="P183">
        <v>0</v>
      </c>
      <c r="Q183">
        <v>0</v>
      </c>
      <c r="R183">
        <v>0</v>
      </c>
      <c r="S183">
        <v>403</v>
      </c>
      <c r="T183">
        <v>0</v>
      </c>
      <c r="U183">
        <v>0</v>
      </c>
      <c r="V183">
        <v>403</v>
      </c>
      <c r="W183">
        <v>11</v>
      </c>
      <c r="X183">
        <v>0</v>
      </c>
      <c r="Y183">
        <v>11</v>
      </c>
      <c r="Z183">
        <v>0</v>
      </c>
      <c r="AA183">
        <v>392</v>
      </c>
      <c r="AB183">
        <v>219</v>
      </c>
      <c r="AC183">
        <v>115</v>
      </c>
      <c r="AD183">
        <v>58</v>
      </c>
      <c r="AE183">
        <v>392</v>
      </c>
    </row>
    <row r="184" spans="1:31">
      <c r="A184" t="s">
        <v>182</v>
      </c>
      <c r="B184" t="s">
        <v>174</v>
      </c>
      <c r="C184" t="str">
        <f>"121405"</f>
        <v>121405</v>
      </c>
      <c r="D184" t="s">
        <v>181</v>
      </c>
      <c r="E184">
        <v>10</v>
      </c>
      <c r="F184">
        <v>894</v>
      </c>
      <c r="G184">
        <v>680</v>
      </c>
      <c r="H184">
        <v>292</v>
      </c>
      <c r="I184">
        <v>388</v>
      </c>
      <c r="J184">
        <v>0</v>
      </c>
      <c r="K184">
        <v>0</v>
      </c>
      <c r="L184">
        <v>0</v>
      </c>
      <c r="M184">
        <v>0</v>
      </c>
      <c r="N184">
        <v>0</v>
      </c>
      <c r="O184">
        <v>0</v>
      </c>
      <c r="P184">
        <v>0</v>
      </c>
      <c r="Q184">
        <v>0</v>
      </c>
      <c r="R184">
        <v>0</v>
      </c>
      <c r="S184">
        <v>388</v>
      </c>
      <c r="T184">
        <v>0</v>
      </c>
      <c r="U184">
        <v>0</v>
      </c>
      <c r="V184">
        <v>388</v>
      </c>
      <c r="W184">
        <v>18</v>
      </c>
      <c r="X184">
        <v>5</v>
      </c>
      <c r="Y184">
        <v>13</v>
      </c>
      <c r="Z184">
        <v>0</v>
      </c>
      <c r="AA184">
        <v>370</v>
      </c>
      <c r="AB184">
        <v>220</v>
      </c>
      <c r="AC184">
        <v>95</v>
      </c>
      <c r="AD184">
        <v>55</v>
      </c>
      <c r="AE184">
        <v>370</v>
      </c>
    </row>
    <row r="185" spans="1:31">
      <c r="A185" t="s">
        <v>180</v>
      </c>
      <c r="B185" t="s">
        <v>174</v>
      </c>
      <c r="C185" t="str">
        <f>"121405"</f>
        <v>121405</v>
      </c>
      <c r="D185" t="s">
        <v>119</v>
      </c>
      <c r="E185">
        <v>11</v>
      </c>
      <c r="F185">
        <v>690</v>
      </c>
      <c r="G185">
        <v>530</v>
      </c>
      <c r="H185">
        <v>252</v>
      </c>
      <c r="I185">
        <v>278</v>
      </c>
      <c r="J185">
        <v>0</v>
      </c>
      <c r="K185">
        <v>0</v>
      </c>
      <c r="L185">
        <v>0</v>
      </c>
      <c r="M185">
        <v>0</v>
      </c>
      <c r="N185">
        <v>0</v>
      </c>
      <c r="O185">
        <v>0</v>
      </c>
      <c r="P185">
        <v>0</v>
      </c>
      <c r="Q185">
        <v>0</v>
      </c>
      <c r="R185">
        <v>0</v>
      </c>
      <c r="S185">
        <v>278</v>
      </c>
      <c r="T185">
        <v>0</v>
      </c>
      <c r="U185">
        <v>0</v>
      </c>
      <c r="V185">
        <v>278</v>
      </c>
      <c r="W185">
        <v>13</v>
      </c>
      <c r="X185">
        <v>0</v>
      </c>
      <c r="Y185">
        <v>13</v>
      </c>
      <c r="Z185">
        <v>0</v>
      </c>
      <c r="AA185">
        <v>265</v>
      </c>
      <c r="AB185">
        <v>143</v>
      </c>
      <c r="AC185">
        <v>94</v>
      </c>
      <c r="AD185">
        <v>28</v>
      </c>
      <c r="AE185">
        <v>265</v>
      </c>
    </row>
    <row r="186" spans="1:31">
      <c r="A186" t="s">
        <v>179</v>
      </c>
      <c r="B186" t="s">
        <v>174</v>
      </c>
      <c r="C186" t="str">
        <f>"121405"</f>
        <v>121405</v>
      </c>
      <c r="D186" t="s">
        <v>178</v>
      </c>
      <c r="E186">
        <v>12</v>
      </c>
      <c r="F186">
        <v>727</v>
      </c>
      <c r="G186">
        <v>550</v>
      </c>
      <c r="H186">
        <v>194</v>
      </c>
      <c r="I186">
        <v>356</v>
      </c>
      <c r="J186">
        <v>0</v>
      </c>
      <c r="K186">
        <v>2</v>
      </c>
      <c r="L186">
        <v>0</v>
      </c>
      <c r="M186">
        <v>0</v>
      </c>
      <c r="N186">
        <v>0</v>
      </c>
      <c r="O186">
        <v>0</v>
      </c>
      <c r="P186">
        <v>0</v>
      </c>
      <c r="Q186">
        <v>0</v>
      </c>
      <c r="R186">
        <v>0</v>
      </c>
      <c r="S186">
        <v>356</v>
      </c>
      <c r="T186">
        <v>0</v>
      </c>
      <c r="U186">
        <v>0</v>
      </c>
      <c r="V186">
        <v>356</v>
      </c>
      <c r="W186">
        <v>17</v>
      </c>
      <c r="X186">
        <v>6</v>
      </c>
      <c r="Y186">
        <v>8</v>
      </c>
      <c r="Z186">
        <v>0</v>
      </c>
      <c r="AA186">
        <v>339</v>
      </c>
      <c r="AB186">
        <v>142</v>
      </c>
      <c r="AC186">
        <v>135</v>
      </c>
      <c r="AD186">
        <v>62</v>
      </c>
      <c r="AE186">
        <v>339</v>
      </c>
    </row>
    <row r="187" spans="1:31">
      <c r="A187" t="s">
        <v>177</v>
      </c>
      <c r="B187" t="s">
        <v>174</v>
      </c>
      <c r="C187" t="str">
        <f>"121405"</f>
        <v>121405</v>
      </c>
      <c r="D187" t="s">
        <v>176</v>
      </c>
      <c r="E187">
        <v>13</v>
      </c>
      <c r="F187">
        <v>826</v>
      </c>
      <c r="G187">
        <v>630</v>
      </c>
      <c r="H187">
        <v>293</v>
      </c>
      <c r="I187">
        <v>337</v>
      </c>
      <c r="J187">
        <v>0</v>
      </c>
      <c r="K187">
        <v>2</v>
      </c>
      <c r="L187">
        <v>0</v>
      </c>
      <c r="M187">
        <v>0</v>
      </c>
      <c r="N187">
        <v>0</v>
      </c>
      <c r="O187">
        <v>0</v>
      </c>
      <c r="P187">
        <v>0</v>
      </c>
      <c r="Q187">
        <v>0</v>
      </c>
      <c r="R187">
        <v>0</v>
      </c>
      <c r="S187">
        <v>337</v>
      </c>
      <c r="T187">
        <v>0</v>
      </c>
      <c r="U187">
        <v>0</v>
      </c>
      <c r="V187">
        <v>337</v>
      </c>
      <c r="W187">
        <v>12</v>
      </c>
      <c r="X187">
        <v>3</v>
      </c>
      <c r="Y187">
        <v>9</v>
      </c>
      <c r="Z187">
        <v>0</v>
      </c>
      <c r="AA187">
        <v>325</v>
      </c>
      <c r="AB187">
        <v>149</v>
      </c>
      <c r="AC187">
        <v>137</v>
      </c>
      <c r="AD187">
        <v>39</v>
      </c>
      <c r="AE187">
        <v>325</v>
      </c>
    </row>
    <row r="188" spans="1:31">
      <c r="A188" t="s">
        <v>175</v>
      </c>
      <c r="B188" t="s">
        <v>174</v>
      </c>
      <c r="C188" t="str">
        <f>"121405"</f>
        <v>121405</v>
      </c>
      <c r="D188" t="s">
        <v>173</v>
      </c>
      <c r="E188">
        <v>14</v>
      </c>
      <c r="F188">
        <v>115</v>
      </c>
      <c r="G188">
        <v>150</v>
      </c>
      <c r="H188">
        <v>118</v>
      </c>
      <c r="I188">
        <v>32</v>
      </c>
      <c r="J188">
        <v>0</v>
      </c>
      <c r="K188">
        <v>2</v>
      </c>
      <c r="L188">
        <v>0</v>
      </c>
      <c r="M188">
        <v>0</v>
      </c>
      <c r="N188">
        <v>0</v>
      </c>
      <c r="O188">
        <v>0</v>
      </c>
      <c r="P188">
        <v>0</v>
      </c>
      <c r="Q188">
        <v>0</v>
      </c>
      <c r="R188">
        <v>0</v>
      </c>
      <c r="S188">
        <v>32</v>
      </c>
      <c r="T188">
        <v>0</v>
      </c>
      <c r="U188">
        <v>0</v>
      </c>
      <c r="V188">
        <v>32</v>
      </c>
      <c r="W188">
        <v>3</v>
      </c>
      <c r="X188">
        <v>0</v>
      </c>
      <c r="Y188">
        <v>3</v>
      </c>
      <c r="Z188">
        <v>0</v>
      </c>
      <c r="AA188">
        <v>29</v>
      </c>
      <c r="AB188">
        <v>18</v>
      </c>
      <c r="AC188">
        <v>11</v>
      </c>
      <c r="AD188">
        <v>0</v>
      </c>
      <c r="AE188">
        <v>29</v>
      </c>
    </row>
    <row r="189" spans="1:31">
      <c r="A189" t="s">
        <v>172</v>
      </c>
      <c r="B189" t="s">
        <v>165</v>
      </c>
      <c r="C189" t="str">
        <f>"121406"</f>
        <v>121406</v>
      </c>
      <c r="D189" t="s">
        <v>171</v>
      </c>
      <c r="E189">
        <v>1</v>
      </c>
      <c r="F189">
        <v>1106</v>
      </c>
      <c r="G189">
        <v>841</v>
      </c>
      <c r="H189">
        <v>374</v>
      </c>
      <c r="I189">
        <v>467</v>
      </c>
      <c r="J189">
        <v>0</v>
      </c>
      <c r="K189">
        <v>0</v>
      </c>
      <c r="L189">
        <v>0</v>
      </c>
      <c r="M189">
        <v>0</v>
      </c>
      <c r="N189">
        <v>0</v>
      </c>
      <c r="O189">
        <v>0</v>
      </c>
      <c r="P189">
        <v>0</v>
      </c>
      <c r="Q189">
        <v>0</v>
      </c>
      <c r="R189">
        <v>0</v>
      </c>
      <c r="S189">
        <v>467</v>
      </c>
      <c r="T189">
        <v>0</v>
      </c>
      <c r="U189">
        <v>0</v>
      </c>
      <c r="V189">
        <v>467</v>
      </c>
      <c r="W189">
        <v>25</v>
      </c>
      <c r="X189">
        <v>4</v>
      </c>
      <c r="Y189">
        <v>21</v>
      </c>
      <c r="Z189">
        <v>0</v>
      </c>
      <c r="AA189">
        <v>442</v>
      </c>
      <c r="AB189">
        <v>207</v>
      </c>
      <c r="AC189">
        <v>173</v>
      </c>
      <c r="AD189">
        <v>62</v>
      </c>
      <c r="AE189">
        <v>442</v>
      </c>
    </row>
    <row r="190" spans="1:31">
      <c r="A190" t="s">
        <v>170</v>
      </c>
      <c r="B190" t="s">
        <v>165</v>
      </c>
      <c r="C190" t="str">
        <f>"121406"</f>
        <v>121406</v>
      </c>
      <c r="D190" t="s">
        <v>169</v>
      </c>
      <c r="E190">
        <v>2</v>
      </c>
      <c r="F190">
        <v>796</v>
      </c>
      <c r="G190">
        <v>610</v>
      </c>
      <c r="H190">
        <v>269</v>
      </c>
      <c r="I190">
        <v>341</v>
      </c>
      <c r="J190">
        <v>1</v>
      </c>
      <c r="K190">
        <v>1</v>
      </c>
      <c r="L190">
        <v>0</v>
      </c>
      <c r="M190">
        <v>0</v>
      </c>
      <c r="N190">
        <v>0</v>
      </c>
      <c r="O190">
        <v>0</v>
      </c>
      <c r="P190">
        <v>0</v>
      </c>
      <c r="Q190">
        <v>0</v>
      </c>
      <c r="R190">
        <v>0</v>
      </c>
      <c r="S190">
        <v>341</v>
      </c>
      <c r="T190">
        <v>0</v>
      </c>
      <c r="U190">
        <v>0</v>
      </c>
      <c r="V190">
        <v>341</v>
      </c>
      <c r="W190">
        <v>13</v>
      </c>
      <c r="X190">
        <v>3</v>
      </c>
      <c r="Y190">
        <v>10</v>
      </c>
      <c r="Z190">
        <v>0</v>
      </c>
      <c r="AA190">
        <v>328</v>
      </c>
      <c r="AB190">
        <v>153</v>
      </c>
      <c r="AC190">
        <v>137</v>
      </c>
      <c r="AD190">
        <v>38</v>
      </c>
      <c r="AE190">
        <v>328</v>
      </c>
    </row>
    <row r="191" spans="1:31">
      <c r="A191" t="s">
        <v>168</v>
      </c>
      <c r="B191" t="s">
        <v>165</v>
      </c>
      <c r="C191" t="str">
        <f>"121406"</f>
        <v>121406</v>
      </c>
      <c r="D191" t="s">
        <v>167</v>
      </c>
      <c r="E191">
        <v>3</v>
      </c>
      <c r="F191">
        <v>486</v>
      </c>
      <c r="G191">
        <v>370</v>
      </c>
      <c r="H191">
        <v>157</v>
      </c>
      <c r="I191">
        <v>213</v>
      </c>
      <c r="J191">
        <v>0</v>
      </c>
      <c r="K191">
        <v>1</v>
      </c>
      <c r="L191">
        <v>0</v>
      </c>
      <c r="M191">
        <v>0</v>
      </c>
      <c r="N191">
        <v>0</v>
      </c>
      <c r="O191">
        <v>0</v>
      </c>
      <c r="P191">
        <v>0</v>
      </c>
      <c r="Q191">
        <v>0</v>
      </c>
      <c r="R191">
        <v>0</v>
      </c>
      <c r="S191">
        <v>213</v>
      </c>
      <c r="T191">
        <v>0</v>
      </c>
      <c r="U191">
        <v>0</v>
      </c>
      <c r="V191">
        <v>213</v>
      </c>
      <c r="W191">
        <v>10</v>
      </c>
      <c r="X191">
        <v>0</v>
      </c>
      <c r="Y191">
        <v>10</v>
      </c>
      <c r="Z191">
        <v>0</v>
      </c>
      <c r="AA191">
        <v>203</v>
      </c>
      <c r="AB191">
        <v>101</v>
      </c>
      <c r="AC191">
        <v>85</v>
      </c>
      <c r="AD191">
        <v>17</v>
      </c>
      <c r="AE191">
        <v>203</v>
      </c>
    </row>
    <row r="192" spans="1:31">
      <c r="A192" t="s">
        <v>166</v>
      </c>
      <c r="B192" t="s">
        <v>165</v>
      </c>
      <c r="C192" t="str">
        <f>"121406"</f>
        <v>121406</v>
      </c>
      <c r="D192" t="s">
        <v>164</v>
      </c>
      <c r="E192">
        <v>4</v>
      </c>
      <c r="F192">
        <v>381</v>
      </c>
      <c r="G192">
        <v>290</v>
      </c>
      <c r="H192">
        <v>128</v>
      </c>
      <c r="I192">
        <v>162</v>
      </c>
      <c r="J192">
        <v>0</v>
      </c>
      <c r="K192">
        <v>1</v>
      </c>
      <c r="L192">
        <v>0</v>
      </c>
      <c r="M192">
        <v>0</v>
      </c>
      <c r="N192">
        <v>0</v>
      </c>
      <c r="O192">
        <v>0</v>
      </c>
      <c r="P192">
        <v>0</v>
      </c>
      <c r="Q192">
        <v>0</v>
      </c>
      <c r="R192">
        <v>0</v>
      </c>
      <c r="S192">
        <v>162</v>
      </c>
      <c r="T192">
        <v>0</v>
      </c>
      <c r="U192">
        <v>0</v>
      </c>
      <c r="V192">
        <v>162</v>
      </c>
      <c r="W192">
        <v>6</v>
      </c>
      <c r="X192">
        <v>2</v>
      </c>
      <c r="Y192">
        <v>4</v>
      </c>
      <c r="Z192">
        <v>0</v>
      </c>
      <c r="AA192">
        <v>156</v>
      </c>
      <c r="AB192">
        <v>85</v>
      </c>
      <c r="AC192">
        <v>60</v>
      </c>
      <c r="AD192">
        <v>11</v>
      </c>
      <c r="AE192">
        <v>156</v>
      </c>
    </row>
    <row r="193" spans="1:31">
      <c r="A193" t="s">
        <v>163</v>
      </c>
      <c r="B193" t="s">
        <v>144</v>
      </c>
      <c r="C193" t="str">
        <f>"121901"</f>
        <v>121901</v>
      </c>
      <c r="D193" t="s">
        <v>162</v>
      </c>
      <c r="E193">
        <v>1</v>
      </c>
      <c r="F193">
        <v>1247</v>
      </c>
      <c r="G193">
        <v>940</v>
      </c>
      <c r="H193">
        <v>279</v>
      </c>
      <c r="I193">
        <v>661</v>
      </c>
      <c r="J193">
        <v>0</v>
      </c>
      <c r="K193">
        <v>1</v>
      </c>
      <c r="L193">
        <v>0</v>
      </c>
      <c r="M193">
        <v>0</v>
      </c>
      <c r="N193">
        <v>0</v>
      </c>
      <c r="O193">
        <v>0</v>
      </c>
      <c r="P193">
        <v>0</v>
      </c>
      <c r="Q193">
        <v>0</v>
      </c>
      <c r="R193">
        <v>0</v>
      </c>
      <c r="S193">
        <v>660</v>
      </c>
      <c r="T193">
        <v>0</v>
      </c>
      <c r="U193">
        <v>0</v>
      </c>
      <c r="V193">
        <v>660</v>
      </c>
      <c r="W193">
        <v>46</v>
      </c>
      <c r="X193">
        <v>5</v>
      </c>
      <c r="Y193">
        <v>41</v>
      </c>
      <c r="Z193">
        <v>0</v>
      </c>
      <c r="AA193">
        <v>614</v>
      </c>
      <c r="AB193">
        <v>329</v>
      </c>
      <c r="AC193">
        <v>182</v>
      </c>
      <c r="AD193">
        <v>103</v>
      </c>
      <c r="AE193">
        <v>614</v>
      </c>
    </row>
    <row r="194" spans="1:31">
      <c r="A194" t="s">
        <v>161</v>
      </c>
      <c r="B194" t="s">
        <v>144</v>
      </c>
      <c r="C194" t="str">
        <f>"121901"</f>
        <v>121901</v>
      </c>
      <c r="D194" t="s">
        <v>160</v>
      </c>
      <c r="E194">
        <v>2</v>
      </c>
      <c r="F194">
        <v>902</v>
      </c>
      <c r="G194">
        <v>690</v>
      </c>
      <c r="H194">
        <v>213</v>
      </c>
      <c r="I194">
        <v>477</v>
      </c>
      <c r="J194">
        <v>2</v>
      </c>
      <c r="K194">
        <v>0</v>
      </c>
      <c r="L194">
        <v>0</v>
      </c>
      <c r="M194">
        <v>0</v>
      </c>
      <c r="N194">
        <v>0</v>
      </c>
      <c r="O194">
        <v>0</v>
      </c>
      <c r="P194">
        <v>0</v>
      </c>
      <c r="Q194">
        <v>0</v>
      </c>
      <c r="R194">
        <v>0</v>
      </c>
      <c r="S194">
        <v>477</v>
      </c>
      <c r="T194">
        <v>0</v>
      </c>
      <c r="U194">
        <v>0</v>
      </c>
      <c r="V194">
        <v>477</v>
      </c>
      <c r="W194">
        <v>26</v>
      </c>
      <c r="X194">
        <v>11</v>
      </c>
      <c r="Y194">
        <v>15</v>
      </c>
      <c r="Z194">
        <v>0</v>
      </c>
      <c r="AA194">
        <v>451</v>
      </c>
      <c r="AB194">
        <v>273</v>
      </c>
      <c r="AC194">
        <v>102</v>
      </c>
      <c r="AD194">
        <v>76</v>
      </c>
      <c r="AE194">
        <v>451</v>
      </c>
    </row>
    <row r="195" spans="1:31">
      <c r="A195" t="s">
        <v>159</v>
      </c>
      <c r="B195" t="s">
        <v>144</v>
      </c>
      <c r="C195" t="str">
        <f>"121901"</f>
        <v>121901</v>
      </c>
      <c r="D195" t="s">
        <v>158</v>
      </c>
      <c r="E195">
        <v>3</v>
      </c>
      <c r="F195">
        <v>1079</v>
      </c>
      <c r="G195">
        <v>830</v>
      </c>
      <c r="H195">
        <v>259</v>
      </c>
      <c r="I195">
        <v>571</v>
      </c>
      <c r="J195">
        <v>0</v>
      </c>
      <c r="K195">
        <v>0</v>
      </c>
      <c r="L195">
        <v>0</v>
      </c>
      <c r="M195">
        <v>0</v>
      </c>
      <c r="N195">
        <v>0</v>
      </c>
      <c r="O195">
        <v>0</v>
      </c>
      <c r="P195">
        <v>0</v>
      </c>
      <c r="Q195">
        <v>0</v>
      </c>
      <c r="R195">
        <v>0</v>
      </c>
      <c r="S195">
        <v>570</v>
      </c>
      <c r="T195">
        <v>0</v>
      </c>
      <c r="U195">
        <v>0</v>
      </c>
      <c r="V195">
        <v>570</v>
      </c>
      <c r="W195">
        <v>25</v>
      </c>
      <c r="X195">
        <v>8</v>
      </c>
      <c r="Y195">
        <v>17</v>
      </c>
      <c r="Z195">
        <v>0</v>
      </c>
      <c r="AA195">
        <v>545</v>
      </c>
      <c r="AB195">
        <v>341</v>
      </c>
      <c r="AC195">
        <v>104</v>
      </c>
      <c r="AD195">
        <v>100</v>
      </c>
      <c r="AE195">
        <v>545</v>
      </c>
    </row>
    <row r="196" spans="1:31">
      <c r="A196" t="s">
        <v>157</v>
      </c>
      <c r="B196" t="s">
        <v>144</v>
      </c>
      <c r="C196" t="str">
        <f>"121901"</f>
        <v>121901</v>
      </c>
      <c r="D196" t="s">
        <v>156</v>
      </c>
      <c r="E196">
        <v>4</v>
      </c>
      <c r="F196">
        <v>1118</v>
      </c>
      <c r="G196">
        <v>840</v>
      </c>
      <c r="H196">
        <v>263</v>
      </c>
      <c r="I196">
        <v>577</v>
      </c>
      <c r="J196">
        <v>0</v>
      </c>
      <c r="K196">
        <v>7</v>
      </c>
      <c r="L196">
        <v>0</v>
      </c>
      <c r="M196">
        <v>0</v>
      </c>
      <c r="N196">
        <v>0</v>
      </c>
      <c r="O196">
        <v>0</v>
      </c>
      <c r="P196">
        <v>0</v>
      </c>
      <c r="Q196">
        <v>0</v>
      </c>
      <c r="R196">
        <v>0</v>
      </c>
      <c r="S196">
        <v>577</v>
      </c>
      <c r="T196">
        <v>0</v>
      </c>
      <c r="U196">
        <v>0</v>
      </c>
      <c r="V196">
        <v>577</v>
      </c>
      <c r="W196">
        <v>26</v>
      </c>
      <c r="X196">
        <v>6</v>
      </c>
      <c r="Y196">
        <v>16</v>
      </c>
      <c r="Z196">
        <v>0</v>
      </c>
      <c r="AA196">
        <v>551</v>
      </c>
      <c r="AB196">
        <v>339</v>
      </c>
      <c r="AC196">
        <v>126</v>
      </c>
      <c r="AD196">
        <v>86</v>
      </c>
      <c r="AE196">
        <v>551</v>
      </c>
    </row>
    <row r="197" spans="1:31">
      <c r="A197" t="s">
        <v>155</v>
      </c>
      <c r="B197" t="s">
        <v>144</v>
      </c>
      <c r="C197" t="str">
        <f>"121901"</f>
        <v>121901</v>
      </c>
      <c r="D197" t="s">
        <v>154</v>
      </c>
      <c r="E197">
        <v>5</v>
      </c>
      <c r="F197">
        <v>729</v>
      </c>
      <c r="G197">
        <v>550</v>
      </c>
      <c r="H197">
        <v>168</v>
      </c>
      <c r="I197">
        <v>382</v>
      </c>
      <c r="J197">
        <v>0</v>
      </c>
      <c r="K197">
        <v>1</v>
      </c>
      <c r="L197">
        <v>0</v>
      </c>
      <c r="M197">
        <v>0</v>
      </c>
      <c r="N197">
        <v>0</v>
      </c>
      <c r="O197">
        <v>0</v>
      </c>
      <c r="P197">
        <v>0</v>
      </c>
      <c r="Q197">
        <v>0</v>
      </c>
      <c r="R197">
        <v>0</v>
      </c>
      <c r="S197">
        <v>382</v>
      </c>
      <c r="T197">
        <v>0</v>
      </c>
      <c r="U197">
        <v>0</v>
      </c>
      <c r="V197">
        <v>382</v>
      </c>
      <c r="W197">
        <v>17</v>
      </c>
      <c r="X197">
        <v>3</v>
      </c>
      <c r="Y197">
        <v>11</v>
      </c>
      <c r="Z197">
        <v>0</v>
      </c>
      <c r="AA197">
        <v>365</v>
      </c>
      <c r="AB197">
        <v>229</v>
      </c>
      <c r="AC197">
        <v>87</v>
      </c>
      <c r="AD197">
        <v>49</v>
      </c>
      <c r="AE197">
        <v>365</v>
      </c>
    </row>
    <row r="198" spans="1:31">
      <c r="A198" t="s">
        <v>153</v>
      </c>
      <c r="B198" t="s">
        <v>144</v>
      </c>
      <c r="C198" t="str">
        <f>"121901"</f>
        <v>121901</v>
      </c>
      <c r="D198" t="s">
        <v>152</v>
      </c>
      <c r="E198">
        <v>6</v>
      </c>
      <c r="F198">
        <v>755</v>
      </c>
      <c r="G198">
        <v>580</v>
      </c>
      <c r="H198">
        <v>184</v>
      </c>
      <c r="I198">
        <v>396</v>
      </c>
      <c r="J198">
        <v>0</v>
      </c>
      <c r="K198">
        <v>2</v>
      </c>
      <c r="L198">
        <v>0</v>
      </c>
      <c r="M198">
        <v>0</v>
      </c>
      <c r="N198">
        <v>0</v>
      </c>
      <c r="O198">
        <v>0</v>
      </c>
      <c r="P198">
        <v>0</v>
      </c>
      <c r="Q198">
        <v>0</v>
      </c>
      <c r="R198">
        <v>0</v>
      </c>
      <c r="S198">
        <v>396</v>
      </c>
      <c r="T198">
        <v>0</v>
      </c>
      <c r="U198">
        <v>0</v>
      </c>
      <c r="V198">
        <v>396</v>
      </c>
      <c r="W198">
        <v>18</v>
      </c>
      <c r="X198">
        <v>7</v>
      </c>
      <c r="Y198">
        <v>11</v>
      </c>
      <c r="Z198">
        <v>0</v>
      </c>
      <c r="AA198">
        <v>378</v>
      </c>
      <c r="AB198">
        <v>213</v>
      </c>
      <c r="AC198">
        <v>97</v>
      </c>
      <c r="AD198">
        <v>68</v>
      </c>
      <c r="AE198">
        <v>378</v>
      </c>
    </row>
    <row r="199" spans="1:31">
      <c r="A199" t="s">
        <v>151</v>
      </c>
      <c r="B199" t="s">
        <v>144</v>
      </c>
      <c r="C199" t="str">
        <f>"121901"</f>
        <v>121901</v>
      </c>
      <c r="D199" t="s">
        <v>150</v>
      </c>
      <c r="E199">
        <v>7</v>
      </c>
      <c r="F199">
        <v>701</v>
      </c>
      <c r="G199">
        <v>530</v>
      </c>
      <c r="H199">
        <v>131</v>
      </c>
      <c r="I199">
        <v>399</v>
      </c>
      <c r="J199">
        <v>0</v>
      </c>
      <c r="K199">
        <v>0</v>
      </c>
      <c r="L199">
        <v>0</v>
      </c>
      <c r="M199">
        <v>0</v>
      </c>
      <c r="N199">
        <v>0</v>
      </c>
      <c r="O199">
        <v>0</v>
      </c>
      <c r="P199">
        <v>0</v>
      </c>
      <c r="Q199">
        <v>0</v>
      </c>
      <c r="R199">
        <v>0</v>
      </c>
      <c r="S199">
        <v>399</v>
      </c>
      <c r="T199">
        <v>0</v>
      </c>
      <c r="U199">
        <v>0</v>
      </c>
      <c r="V199">
        <v>399</v>
      </c>
      <c r="W199">
        <v>12</v>
      </c>
      <c r="X199">
        <v>0</v>
      </c>
      <c r="Y199">
        <v>12</v>
      </c>
      <c r="Z199">
        <v>0</v>
      </c>
      <c r="AA199">
        <v>387</v>
      </c>
      <c r="AB199">
        <v>265</v>
      </c>
      <c r="AC199">
        <v>80</v>
      </c>
      <c r="AD199">
        <v>42</v>
      </c>
      <c r="AE199">
        <v>387</v>
      </c>
    </row>
    <row r="200" spans="1:31">
      <c r="A200" t="s">
        <v>149</v>
      </c>
      <c r="B200" t="s">
        <v>144</v>
      </c>
      <c r="C200" t="str">
        <f>"121901"</f>
        <v>121901</v>
      </c>
      <c r="D200" t="s">
        <v>148</v>
      </c>
      <c r="E200">
        <v>8</v>
      </c>
      <c r="F200">
        <v>400</v>
      </c>
      <c r="G200">
        <v>310</v>
      </c>
      <c r="H200">
        <v>118</v>
      </c>
      <c r="I200">
        <v>192</v>
      </c>
      <c r="J200">
        <v>0</v>
      </c>
      <c r="K200">
        <v>0</v>
      </c>
      <c r="L200">
        <v>0</v>
      </c>
      <c r="M200">
        <v>0</v>
      </c>
      <c r="N200">
        <v>0</v>
      </c>
      <c r="O200">
        <v>0</v>
      </c>
      <c r="P200">
        <v>0</v>
      </c>
      <c r="Q200">
        <v>0</v>
      </c>
      <c r="R200">
        <v>0</v>
      </c>
      <c r="S200">
        <v>192</v>
      </c>
      <c r="T200">
        <v>0</v>
      </c>
      <c r="U200">
        <v>0</v>
      </c>
      <c r="V200">
        <v>192</v>
      </c>
      <c r="W200">
        <v>5</v>
      </c>
      <c r="X200">
        <v>1</v>
      </c>
      <c r="Y200">
        <v>4</v>
      </c>
      <c r="Z200">
        <v>0</v>
      </c>
      <c r="AA200">
        <v>187</v>
      </c>
      <c r="AB200">
        <v>136</v>
      </c>
      <c r="AC200">
        <v>28</v>
      </c>
      <c r="AD200">
        <v>23</v>
      </c>
      <c r="AE200">
        <v>187</v>
      </c>
    </row>
    <row r="201" spans="1:31">
      <c r="A201" t="s">
        <v>147</v>
      </c>
      <c r="B201" t="s">
        <v>144</v>
      </c>
      <c r="C201" t="str">
        <f>"121901"</f>
        <v>121901</v>
      </c>
      <c r="D201" t="s">
        <v>146</v>
      </c>
      <c r="E201">
        <v>9</v>
      </c>
      <c r="F201">
        <v>499</v>
      </c>
      <c r="G201">
        <v>381</v>
      </c>
      <c r="H201">
        <v>103</v>
      </c>
      <c r="I201">
        <v>278</v>
      </c>
      <c r="J201">
        <v>0</v>
      </c>
      <c r="K201">
        <v>0</v>
      </c>
      <c r="L201">
        <v>0</v>
      </c>
      <c r="M201">
        <v>0</v>
      </c>
      <c r="N201">
        <v>0</v>
      </c>
      <c r="O201">
        <v>0</v>
      </c>
      <c r="P201">
        <v>0</v>
      </c>
      <c r="Q201">
        <v>0</v>
      </c>
      <c r="R201">
        <v>0</v>
      </c>
      <c r="S201">
        <v>278</v>
      </c>
      <c r="T201">
        <v>0</v>
      </c>
      <c r="U201">
        <v>0</v>
      </c>
      <c r="V201">
        <v>278</v>
      </c>
      <c r="W201">
        <v>9</v>
      </c>
      <c r="X201">
        <v>1</v>
      </c>
      <c r="Y201">
        <v>8</v>
      </c>
      <c r="Z201">
        <v>0</v>
      </c>
      <c r="AA201">
        <v>269</v>
      </c>
      <c r="AB201">
        <v>141</v>
      </c>
      <c r="AC201">
        <v>76</v>
      </c>
      <c r="AD201">
        <v>52</v>
      </c>
      <c r="AE201">
        <v>269</v>
      </c>
    </row>
    <row r="202" spans="1:31">
      <c r="A202" t="s">
        <v>145</v>
      </c>
      <c r="B202" t="s">
        <v>144</v>
      </c>
      <c r="C202" t="str">
        <f>"121901"</f>
        <v>121901</v>
      </c>
      <c r="D202" t="s">
        <v>143</v>
      </c>
      <c r="E202">
        <v>10</v>
      </c>
      <c r="F202">
        <v>65</v>
      </c>
      <c r="G202">
        <v>53</v>
      </c>
      <c r="H202">
        <v>21</v>
      </c>
      <c r="I202">
        <v>32</v>
      </c>
      <c r="J202">
        <v>0</v>
      </c>
      <c r="K202">
        <v>0</v>
      </c>
      <c r="L202">
        <v>0</v>
      </c>
      <c r="M202">
        <v>0</v>
      </c>
      <c r="N202">
        <v>0</v>
      </c>
      <c r="O202">
        <v>0</v>
      </c>
      <c r="P202">
        <v>0</v>
      </c>
      <c r="Q202">
        <v>0</v>
      </c>
      <c r="R202">
        <v>0</v>
      </c>
      <c r="S202">
        <v>32</v>
      </c>
      <c r="T202">
        <v>0</v>
      </c>
      <c r="U202">
        <v>0</v>
      </c>
      <c r="V202">
        <v>32</v>
      </c>
      <c r="W202">
        <v>2</v>
      </c>
      <c r="X202">
        <v>0</v>
      </c>
      <c r="Y202">
        <v>2</v>
      </c>
      <c r="Z202">
        <v>0</v>
      </c>
      <c r="AA202">
        <v>30</v>
      </c>
      <c r="AB202">
        <v>23</v>
      </c>
      <c r="AC202">
        <v>1</v>
      </c>
      <c r="AD202">
        <v>6</v>
      </c>
      <c r="AE202">
        <v>30</v>
      </c>
    </row>
    <row r="203" spans="1:31">
      <c r="A203" t="s">
        <v>142</v>
      </c>
      <c r="B203" t="s">
        <v>120</v>
      </c>
      <c r="C203" t="str">
        <f>"121902"</f>
        <v>121902</v>
      </c>
      <c r="D203" t="s">
        <v>141</v>
      </c>
      <c r="E203">
        <v>1</v>
      </c>
      <c r="F203">
        <v>1455</v>
      </c>
      <c r="G203">
        <v>1100</v>
      </c>
      <c r="H203">
        <v>342</v>
      </c>
      <c r="I203">
        <v>758</v>
      </c>
      <c r="J203">
        <v>0</v>
      </c>
      <c r="K203">
        <v>11</v>
      </c>
      <c r="L203">
        <v>0</v>
      </c>
      <c r="M203">
        <v>0</v>
      </c>
      <c r="N203">
        <v>0</v>
      </c>
      <c r="O203">
        <v>0</v>
      </c>
      <c r="P203">
        <v>0</v>
      </c>
      <c r="Q203">
        <v>0</v>
      </c>
      <c r="R203">
        <v>0</v>
      </c>
      <c r="S203">
        <v>758</v>
      </c>
      <c r="T203">
        <v>0</v>
      </c>
      <c r="U203">
        <v>0</v>
      </c>
      <c r="V203">
        <v>758</v>
      </c>
      <c r="W203">
        <v>49</v>
      </c>
      <c r="X203">
        <v>10</v>
      </c>
      <c r="Y203">
        <v>39</v>
      </c>
      <c r="Z203">
        <v>0</v>
      </c>
      <c r="AA203">
        <v>709</v>
      </c>
      <c r="AB203">
        <v>385</v>
      </c>
      <c r="AC203">
        <v>198</v>
      </c>
      <c r="AD203">
        <v>126</v>
      </c>
      <c r="AE203">
        <v>709</v>
      </c>
    </row>
    <row r="204" spans="1:31">
      <c r="A204" t="s">
        <v>140</v>
      </c>
      <c r="B204" t="s">
        <v>120</v>
      </c>
      <c r="C204" t="str">
        <f>"121902"</f>
        <v>121902</v>
      </c>
      <c r="D204" t="s">
        <v>139</v>
      </c>
      <c r="E204">
        <v>2</v>
      </c>
      <c r="F204">
        <v>2236</v>
      </c>
      <c r="G204">
        <v>1720</v>
      </c>
      <c r="H204">
        <v>514</v>
      </c>
      <c r="I204">
        <v>1204</v>
      </c>
      <c r="J204">
        <v>1</v>
      </c>
      <c r="K204">
        <v>5</v>
      </c>
      <c r="L204">
        <v>0</v>
      </c>
      <c r="M204">
        <v>0</v>
      </c>
      <c r="N204">
        <v>0</v>
      </c>
      <c r="O204">
        <v>0</v>
      </c>
      <c r="P204">
        <v>0</v>
      </c>
      <c r="Q204">
        <v>0</v>
      </c>
      <c r="R204">
        <v>0</v>
      </c>
      <c r="S204">
        <v>1204</v>
      </c>
      <c r="T204">
        <v>0</v>
      </c>
      <c r="U204">
        <v>0</v>
      </c>
      <c r="V204">
        <v>1204</v>
      </c>
      <c r="W204">
        <v>73</v>
      </c>
      <c r="X204">
        <v>15</v>
      </c>
      <c r="Y204">
        <v>58</v>
      </c>
      <c r="Z204">
        <v>0</v>
      </c>
      <c r="AA204">
        <v>1131</v>
      </c>
      <c r="AB204">
        <v>531</v>
      </c>
      <c r="AC204">
        <v>400</v>
      </c>
      <c r="AD204">
        <v>200</v>
      </c>
      <c r="AE204">
        <v>1131</v>
      </c>
    </row>
    <row r="205" spans="1:31">
      <c r="A205" t="s">
        <v>138</v>
      </c>
      <c r="B205" t="s">
        <v>120</v>
      </c>
      <c r="C205" t="str">
        <f>"121902"</f>
        <v>121902</v>
      </c>
      <c r="D205" t="s">
        <v>137</v>
      </c>
      <c r="E205">
        <v>3</v>
      </c>
      <c r="F205">
        <v>1066</v>
      </c>
      <c r="G205">
        <v>810</v>
      </c>
      <c r="H205">
        <v>294</v>
      </c>
      <c r="I205">
        <v>516</v>
      </c>
      <c r="J205">
        <v>0</v>
      </c>
      <c r="K205">
        <v>2</v>
      </c>
      <c r="L205">
        <v>0</v>
      </c>
      <c r="M205">
        <v>0</v>
      </c>
      <c r="N205">
        <v>0</v>
      </c>
      <c r="O205">
        <v>0</v>
      </c>
      <c r="P205">
        <v>0</v>
      </c>
      <c r="Q205">
        <v>0</v>
      </c>
      <c r="R205">
        <v>0</v>
      </c>
      <c r="S205">
        <v>516</v>
      </c>
      <c r="T205">
        <v>0</v>
      </c>
      <c r="U205">
        <v>0</v>
      </c>
      <c r="V205">
        <v>516</v>
      </c>
      <c r="W205">
        <v>20</v>
      </c>
      <c r="X205">
        <v>1</v>
      </c>
      <c r="Y205">
        <v>19</v>
      </c>
      <c r="Z205">
        <v>0</v>
      </c>
      <c r="AA205">
        <v>496</v>
      </c>
      <c r="AB205">
        <v>278</v>
      </c>
      <c r="AC205">
        <v>146</v>
      </c>
      <c r="AD205">
        <v>72</v>
      </c>
      <c r="AE205">
        <v>496</v>
      </c>
    </row>
    <row r="206" spans="1:31">
      <c r="A206" t="s">
        <v>136</v>
      </c>
      <c r="B206" t="s">
        <v>120</v>
      </c>
      <c r="C206" t="str">
        <f>"121902"</f>
        <v>121902</v>
      </c>
      <c r="D206" t="s">
        <v>135</v>
      </c>
      <c r="E206">
        <v>4</v>
      </c>
      <c r="F206">
        <v>510</v>
      </c>
      <c r="G206">
        <v>390</v>
      </c>
      <c r="H206">
        <v>163</v>
      </c>
      <c r="I206">
        <v>227</v>
      </c>
      <c r="J206">
        <v>0</v>
      </c>
      <c r="K206">
        <v>1</v>
      </c>
      <c r="L206">
        <v>0</v>
      </c>
      <c r="M206">
        <v>0</v>
      </c>
      <c r="N206">
        <v>0</v>
      </c>
      <c r="O206">
        <v>0</v>
      </c>
      <c r="P206">
        <v>0</v>
      </c>
      <c r="Q206">
        <v>0</v>
      </c>
      <c r="R206">
        <v>0</v>
      </c>
      <c r="S206">
        <v>227</v>
      </c>
      <c r="T206">
        <v>0</v>
      </c>
      <c r="U206">
        <v>0</v>
      </c>
      <c r="V206">
        <v>227</v>
      </c>
      <c r="W206">
        <v>8</v>
      </c>
      <c r="X206">
        <v>1</v>
      </c>
      <c r="Y206">
        <v>7</v>
      </c>
      <c r="Z206">
        <v>0</v>
      </c>
      <c r="AA206">
        <v>219</v>
      </c>
      <c r="AB206">
        <v>136</v>
      </c>
      <c r="AC206">
        <v>58</v>
      </c>
      <c r="AD206">
        <v>25</v>
      </c>
      <c r="AE206">
        <v>219</v>
      </c>
    </row>
    <row r="207" spans="1:31">
      <c r="A207" t="s">
        <v>134</v>
      </c>
      <c r="B207" t="s">
        <v>120</v>
      </c>
      <c r="C207" t="str">
        <f>"121902"</f>
        <v>121902</v>
      </c>
      <c r="D207" t="s">
        <v>133</v>
      </c>
      <c r="E207">
        <v>5</v>
      </c>
      <c r="F207">
        <v>1108</v>
      </c>
      <c r="G207">
        <v>840</v>
      </c>
      <c r="H207">
        <v>279</v>
      </c>
      <c r="I207">
        <v>561</v>
      </c>
      <c r="J207">
        <v>0</v>
      </c>
      <c r="K207">
        <v>5</v>
      </c>
      <c r="L207">
        <v>0</v>
      </c>
      <c r="M207">
        <v>0</v>
      </c>
      <c r="N207">
        <v>0</v>
      </c>
      <c r="O207">
        <v>0</v>
      </c>
      <c r="P207">
        <v>0</v>
      </c>
      <c r="Q207">
        <v>0</v>
      </c>
      <c r="R207">
        <v>0</v>
      </c>
      <c r="S207">
        <v>561</v>
      </c>
      <c r="T207">
        <v>0</v>
      </c>
      <c r="U207">
        <v>0</v>
      </c>
      <c r="V207">
        <v>561</v>
      </c>
      <c r="W207">
        <v>26</v>
      </c>
      <c r="X207">
        <v>4</v>
      </c>
      <c r="Y207">
        <v>17</v>
      </c>
      <c r="Z207">
        <v>0</v>
      </c>
      <c r="AA207">
        <v>535</v>
      </c>
      <c r="AB207">
        <v>330</v>
      </c>
      <c r="AC207">
        <v>123</v>
      </c>
      <c r="AD207">
        <v>82</v>
      </c>
      <c r="AE207">
        <v>535</v>
      </c>
    </row>
    <row r="208" spans="1:31">
      <c r="A208" t="s">
        <v>132</v>
      </c>
      <c r="B208" t="s">
        <v>120</v>
      </c>
      <c r="C208" t="str">
        <f>"121902"</f>
        <v>121902</v>
      </c>
      <c r="D208" t="s">
        <v>131</v>
      </c>
      <c r="E208">
        <v>6</v>
      </c>
      <c r="F208">
        <v>787</v>
      </c>
      <c r="G208">
        <v>600</v>
      </c>
      <c r="H208">
        <v>181</v>
      </c>
      <c r="I208">
        <v>419</v>
      </c>
      <c r="J208">
        <v>2</v>
      </c>
      <c r="K208">
        <v>1</v>
      </c>
      <c r="L208">
        <v>0</v>
      </c>
      <c r="M208">
        <v>0</v>
      </c>
      <c r="N208">
        <v>0</v>
      </c>
      <c r="O208">
        <v>0</v>
      </c>
      <c r="P208">
        <v>0</v>
      </c>
      <c r="Q208">
        <v>0</v>
      </c>
      <c r="R208">
        <v>0</v>
      </c>
      <c r="S208">
        <v>419</v>
      </c>
      <c r="T208">
        <v>0</v>
      </c>
      <c r="U208">
        <v>0</v>
      </c>
      <c r="V208">
        <v>419</v>
      </c>
      <c r="W208">
        <v>27</v>
      </c>
      <c r="X208">
        <v>8</v>
      </c>
      <c r="Y208">
        <v>19</v>
      </c>
      <c r="Z208">
        <v>0</v>
      </c>
      <c r="AA208">
        <v>392</v>
      </c>
      <c r="AB208">
        <v>231</v>
      </c>
      <c r="AC208">
        <v>95</v>
      </c>
      <c r="AD208">
        <v>66</v>
      </c>
      <c r="AE208">
        <v>392</v>
      </c>
    </row>
    <row r="209" spans="1:31">
      <c r="A209" t="s">
        <v>130</v>
      </c>
      <c r="B209" t="s">
        <v>120</v>
      </c>
      <c r="C209" t="str">
        <f>"121902"</f>
        <v>121902</v>
      </c>
      <c r="D209" t="s">
        <v>128</v>
      </c>
      <c r="E209">
        <v>7</v>
      </c>
      <c r="F209">
        <v>1526</v>
      </c>
      <c r="G209">
        <v>1150</v>
      </c>
      <c r="H209">
        <v>398</v>
      </c>
      <c r="I209">
        <v>752</v>
      </c>
      <c r="J209">
        <v>0</v>
      </c>
      <c r="K209">
        <v>2</v>
      </c>
      <c r="L209">
        <v>0</v>
      </c>
      <c r="M209">
        <v>0</v>
      </c>
      <c r="N209">
        <v>0</v>
      </c>
      <c r="O209">
        <v>0</v>
      </c>
      <c r="P209">
        <v>0</v>
      </c>
      <c r="Q209">
        <v>0</v>
      </c>
      <c r="R209">
        <v>0</v>
      </c>
      <c r="S209">
        <v>752</v>
      </c>
      <c r="T209">
        <v>0</v>
      </c>
      <c r="U209">
        <v>0</v>
      </c>
      <c r="V209">
        <v>752</v>
      </c>
      <c r="W209">
        <v>17</v>
      </c>
      <c r="X209">
        <v>4</v>
      </c>
      <c r="Y209">
        <v>13</v>
      </c>
      <c r="Z209">
        <v>0</v>
      </c>
      <c r="AA209">
        <v>735</v>
      </c>
      <c r="AB209">
        <v>456</v>
      </c>
      <c r="AC209">
        <v>180</v>
      </c>
      <c r="AD209">
        <v>99</v>
      </c>
      <c r="AE209">
        <v>735</v>
      </c>
    </row>
    <row r="210" spans="1:31">
      <c r="A210" t="s">
        <v>129</v>
      </c>
      <c r="B210" t="s">
        <v>120</v>
      </c>
      <c r="C210" t="str">
        <f>"121902"</f>
        <v>121902</v>
      </c>
      <c r="D210" t="s">
        <v>128</v>
      </c>
      <c r="E210">
        <v>8</v>
      </c>
      <c r="F210">
        <v>1364</v>
      </c>
      <c r="G210">
        <v>1040</v>
      </c>
      <c r="H210">
        <v>389</v>
      </c>
      <c r="I210">
        <v>651</v>
      </c>
      <c r="J210">
        <v>0</v>
      </c>
      <c r="K210">
        <v>4</v>
      </c>
      <c r="L210">
        <v>0</v>
      </c>
      <c r="M210">
        <v>0</v>
      </c>
      <c r="N210">
        <v>0</v>
      </c>
      <c r="O210">
        <v>0</v>
      </c>
      <c r="P210">
        <v>0</v>
      </c>
      <c r="Q210">
        <v>0</v>
      </c>
      <c r="R210">
        <v>0</v>
      </c>
      <c r="S210">
        <v>651</v>
      </c>
      <c r="T210">
        <v>0</v>
      </c>
      <c r="U210">
        <v>0</v>
      </c>
      <c r="V210">
        <v>651</v>
      </c>
      <c r="W210">
        <v>17</v>
      </c>
      <c r="X210">
        <v>2</v>
      </c>
      <c r="Y210">
        <v>15</v>
      </c>
      <c r="Z210">
        <v>0</v>
      </c>
      <c r="AA210">
        <v>634</v>
      </c>
      <c r="AB210">
        <v>388</v>
      </c>
      <c r="AC210">
        <v>159</v>
      </c>
      <c r="AD210">
        <v>87</v>
      </c>
      <c r="AE210">
        <v>634</v>
      </c>
    </row>
    <row r="211" spans="1:31">
      <c r="A211" t="s">
        <v>127</v>
      </c>
      <c r="B211" t="s">
        <v>120</v>
      </c>
      <c r="C211" t="str">
        <f>"121902"</f>
        <v>121902</v>
      </c>
      <c r="D211" t="s">
        <v>126</v>
      </c>
      <c r="E211">
        <v>9</v>
      </c>
      <c r="F211">
        <v>1149</v>
      </c>
      <c r="G211">
        <v>870</v>
      </c>
      <c r="H211">
        <v>246</v>
      </c>
      <c r="I211">
        <v>624</v>
      </c>
      <c r="J211">
        <v>0</v>
      </c>
      <c r="K211">
        <v>1</v>
      </c>
      <c r="L211">
        <v>0</v>
      </c>
      <c r="M211">
        <v>0</v>
      </c>
      <c r="N211">
        <v>0</v>
      </c>
      <c r="O211">
        <v>0</v>
      </c>
      <c r="P211">
        <v>0</v>
      </c>
      <c r="Q211">
        <v>0</v>
      </c>
      <c r="R211">
        <v>0</v>
      </c>
      <c r="S211">
        <v>624</v>
      </c>
      <c r="T211">
        <v>0</v>
      </c>
      <c r="U211">
        <v>0</v>
      </c>
      <c r="V211">
        <v>624</v>
      </c>
      <c r="W211">
        <v>20</v>
      </c>
      <c r="X211">
        <v>4</v>
      </c>
      <c r="Y211">
        <v>16</v>
      </c>
      <c r="Z211">
        <v>0</v>
      </c>
      <c r="AA211">
        <v>604</v>
      </c>
      <c r="AB211">
        <v>399</v>
      </c>
      <c r="AC211">
        <v>127</v>
      </c>
      <c r="AD211">
        <v>78</v>
      </c>
      <c r="AE211">
        <v>604</v>
      </c>
    </row>
    <row r="212" spans="1:31">
      <c r="A212" t="s">
        <v>125</v>
      </c>
      <c r="B212" t="s">
        <v>120</v>
      </c>
      <c r="C212" t="str">
        <f>"121902"</f>
        <v>121902</v>
      </c>
      <c r="D212" t="s">
        <v>124</v>
      </c>
      <c r="E212">
        <v>10</v>
      </c>
      <c r="F212">
        <v>618</v>
      </c>
      <c r="G212">
        <v>470</v>
      </c>
      <c r="H212">
        <v>130</v>
      </c>
      <c r="I212">
        <v>340</v>
      </c>
      <c r="J212">
        <v>1</v>
      </c>
      <c r="K212">
        <v>1</v>
      </c>
      <c r="L212">
        <v>0</v>
      </c>
      <c r="M212">
        <v>0</v>
      </c>
      <c r="N212">
        <v>0</v>
      </c>
      <c r="O212">
        <v>0</v>
      </c>
      <c r="P212">
        <v>0</v>
      </c>
      <c r="Q212">
        <v>0</v>
      </c>
      <c r="R212">
        <v>0</v>
      </c>
      <c r="S212">
        <v>340</v>
      </c>
      <c r="T212">
        <v>0</v>
      </c>
      <c r="U212">
        <v>0</v>
      </c>
      <c r="V212">
        <v>340</v>
      </c>
      <c r="W212">
        <v>8</v>
      </c>
      <c r="X212">
        <v>0</v>
      </c>
      <c r="Y212">
        <v>8</v>
      </c>
      <c r="Z212">
        <v>0</v>
      </c>
      <c r="AA212">
        <v>332</v>
      </c>
      <c r="AB212">
        <v>176</v>
      </c>
      <c r="AC212">
        <v>102</v>
      </c>
      <c r="AD212">
        <v>54</v>
      </c>
      <c r="AE212">
        <v>332</v>
      </c>
    </row>
    <row r="213" spans="1:31">
      <c r="A213" t="s">
        <v>123</v>
      </c>
      <c r="B213" t="s">
        <v>120</v>
      </c>
      <c r="C213" t="str">
        <f>"121902"</f>
        <v>121902</v>
      </c>
      <c r="D213" t="s">
        <v>122</v>
      </c>
      <c r="E213">
        <v>11</v>
      </c>
      <c r="F213">
        <v>705</v>
      </c>
      <c r="G213">
        <v>540</v>
      </c>
      <c r="H213">
        <v>197</v>
      </c>
      <c r="I213">
        <v>343</v>
      </c>
      <c r="J213">
        <v>0</v>
      </c>
      <c r="K213">
        <v>0</v>
      </c>
      <c r="L213">
        <v>0</v>
      </c>
      <c r="M213">
        <v>0</v>
      </c>
      <c r="N213">
        <v>0</v>
      </c>
      <c r="O213">
        <v>0</v>
      </c>
      <c r="P213">
        <v>0</v>
      </c>
      <c r="Q213">
        <v>0</v>
      </c>
      <c r="R213">
        <v>0</v>
      </c>
      <c r="S213">
        <v>343</v>
      </c>
      <c r="T213">
        <v>0</v>
      </c>
      <c r="U213">
        <v>0</v>
      </c>
      <c r="V213">
        <v>343</v>
      </c>
      <c r="W213">
        <v>9</v>
      </c>
      <c r="X213">
        <v>2</v>
      </c>
      <c r="Y213">
        <v>7</v>
      </c>
      <c r="Z213">
        <v>0</v>
      </c>
      <c r="AA213">
        <v>334</v>
      </c>
      <c r="AB213">
        <v>199</v>
      </c>
      <c r="AC213">
        <v>78</v>
      </c>
      <c r="AD213">
        <v>57</v>
      </c>
      <c r="AE213">
        <v>334</v>
      </c>
    </row>
    <row r="214" spans="1:31">
      <c r="A214" t="s">
        <v>121</v>
      </c>
      <c r="B214" t="s">
        <v>120</v>
      </c>
      <c r="C214" t="str">
        <f>"121902"</f>
        <v>121902</v>
      </c>
      <c r="D214" t="s">
        <v>119</v>
      </c>
      <c r="E214">
        <v>12</v>
      </c>
      <c r="F214">
        <v>1119</v>
      </c>
      <c r="G214">
        <v>850</v>
      </c>
      <c r="H214">
        <v>240</v>
      </c>
      <c r="I214">
        <v>610</v>
      </c>
      <c r="J214">
        <v>0</v>
      </c>
      <c r="K214">
        <v>0</v>
      </c>
      <c r="L214">
        <v>0</v>
      </c>
      <c r="M214">
        <v>0</v>
      </c>
      <c r="N214">
        <v>0</v>
      </c>
      <c r="O214">
        <v>0</v>
      </c>
      <c r="P214">
        <v>0</v>
      </c>
      <c r="Q214">
        <v>0</v>
      </c>
      <c r="R214">
        <v>0</v>
      </c>
      <c r="S214">
        <v>610</v>
      </c>
      <c r="T214">
        <v>0</v>
      </c>
      <c r="U214">
        <v>0</v>
      </c>
      <c r="V214">
        <v>610</v>
      </c>
      <c r="W214">
        <v>21</v>
      </c>
      <c r="X214">
        <v>0</v>
      </c>
      <c r="Y214">
        <v>21</v>
      </c>
      <c r="Z214">
        <v>0</v>
      </c>
      <c r="AA214">
        <v>589</v>
      </c>
      <c r="AB214">
        <v>411</v>
      </c>
      <c r="AC214">
        <v>107</v>
      </c>
      <c r="AD214">
        <v>71</v>
      </c>
      <c r="AE214">
        <v>589</v>
      </c>
    </row>
    <row r="215" spans="1:31">
      <c r="A215" t="s">
        <v>118</v>
      </c>
      <c r="B215" t="s">
        <v>100</v>
      </c>
      <c r="C215" t="str">
        <f>"121903"</f>
        <v>121903</v>
      </c>
      <c r="D215" t="s">
        <v>117</v>
      </c>
      <c r="E215">
        <v>1</v>
      </c>
      <c r="F215">
        <v>762</v>
      </c>
      <c r="G215">
        <v>559</v>
      </c>
      <c r="H215">
        <v>180</v>
      </c>
      <c r="I215">
        <v>379</v>
      </c>
      <c r="J215">
        <v>0</v>
      </c>
      <c r="K215">
        <v>2</v>
      </c>
      <c r="L215">
        <v>0</v>
      </c>
      <c r="M215">
        <v>0</v>
      </c>
      <c r="N215">
        <v>0</v>
      </c>
      <c r="O215">
        <v>0</v>
      </c>
      <c r="P215">
        <v>0</v>
      </c>
      <c r="Q215">
        <v>0</v>
      </c>
      <c r="R215">
        <v>0</v>
      </c>
      <c r="S215">
        <v>379</v>
      </c>
      <c r="T215">
        <v>0</v>
      </c>
      <c r="U215">
        <v>0</v>
      </c>
      <c r="V215">
        <v>379</v>
      </c>
      <c r="W215">
        <v>16</v>
      </c>
      <c r="X215">
        <v>0</v>
      </c>
      <c r="Y215">
        <v>12</v>
      </c>
      <c r="Z215">
        <v>0</v>
      </c>
      <c r="AA215">
        <v>363</v>
      </c>
      <c r="AB215">
        <v>224</v>
      </c>
      <c r="AC215">
        <v>83</v>
      </c>
      <c r="AD215">
        <v>56</v>
      </c>
      <c r="AE215">
        <v>363</v>
      </c>
    </row>
    <row r="216" spans="1:31">
      <c r="A216" t="s">
        <v>116</v>
      </c>
      <c r="B216" t="s">
        <v>100</v>
      </c>
      <c r="C216" t="str">
        <f>"121903"</f>
        <v>121903</v>
      </c>
      <c r="D216" t="s">
        <v>115</v>
      </c>
      <c r="E216">
        <v>2</v>
      </c>
      <c r="F216">
        <v>632</v>
      </c>
      <c r="G216">
        <v>480</v>
      </c>
      <c r="H216">
        <v>94</v>
      </c>
      <c r="I216">
        <v>386</v>
      </c>
      <c r="J216">
        <v>1</v>
      </c>
      <c r="K216">
        <v>4</v>
      </c>
      <c r="L216">
        <v>1</v>
      </c>
      <c r="M216">
        <v>1</v>
      </c>
      <c r="N216">
        <v>0</v>
      </c>
      <c r="O216">
        <v>0</v>
      </c>
      <c r="P216">
        <v>0</v>
      </c>
      <c r="Q216">
        <v>0</v>
      </c>
      <c r="R216">
        <v>1</v>
      </c>
      <c r="S216">
        <v>387</v>
      </c>
      <c r="T216">
        <v>1</v>
      </c>
      <c r="U216">
        <v>0</v>
      </c>
      <c r="V216">
        <v>387</v>
      </c>
      <c r="W216">
        <v>19</v>
      </c>
      <c r="X216">
        <v>3</v>
      </c>
      <c r="Y216">
        <v>16</v>
      </c>
      <c r="Z216">
        <v>0</v>
      </c>
      <c r="AA216">
        <v>368</v>
      </c>
      <c r="AB216">
        <v>187</v>
      </c>
      <c r="AC216">
        <v>118</v>
      </c>
      <c r="AD216">
        <v>63</v>
      </c>
      <c r="AE216">
        <v>368</v>
      </c>
    </row>
    <row r="217" spans="1:31">
      <c r="A217" t="s">
        <v>114</v>
      </c>
      <c r="B217" t="s">
        <v>100</v>
      </c>
      <c r="C217" t="str">
        <f>"121903"</f>
        <v>121903</v>
      </c>
      <c r="D217" t="s">
        <v>113</v>
      </c>
      <c r="E217">
        <v>3</v>
      </c>
      <c r="F217">
        <v>325</v>
      </c>
      <c r="G217">
        <v>250</v>
      </c>
      <c r="H217">
        <v>83</v>
      </c>
      <c r="I217">
        <v>167</v>
      </c>
      <c r="J217">
        <v>0</v>
      </c>
      <c r="K217">
        <v>0</v>
      </c>
      <c r="L217">
        <v>0</v>
      </c>
      <c r="M217">
        <v>0</v>
      </c>
      <c r="N217">
        <v>0</v>
      </c>
      <c r="O217">
        <v>0</v>
      </c>
      <c r="P217">
        <v>0</v>
      </c>
      <c r="Q217">
        <v>0</v>
      </c>
      <c r="R217">
        <v>0</v>
      </c>
      <c r="S217">
        <v>167</v>
      </c>
      <c r="T217">
        <v>0</v>
      </c>
      <c r="U217">
        <v>0</v>
      </c>
      <c r="V217">
        <v>167</v>
      </c>
      <c r="W217">
        <v>5</v>
      </c>
      <c r="X217">
        <v>2</v>
      </c>
      <c r="Y217">
        <v>3</v>
      </c>
      <c r="Z217">
        <v>0</v>
      </c>
      <c r="AA217">
        <v>162</v>
      </c>
      <c r="AB217">
        <v>91</v>
      </c>
      <c r="AC217">
        <v>54</v>
      </c>
      <c r="AD217">
        <v>17</v>
      </c>
      <c r="AE217">
        <v>162</v>
      </c>
    </row>
    <row r="218" spans="1:31">
      <c r="A218" t="s">
        <v>112</v>
      </c>
      <c r="B218" t="s">
        <v>100</v>
      </c>
      <c r="C218" t="str">
        <f>"121903"</f>
        <v>121903</v>
      </c>
      <c r="D218" t="s">
        <v>111</v>
      </c>
      <c r="E218">
        <v>4</v>
      </c>
      <c r="F218">
        <v>300</v>
      </c>
      <c r="G218">
        <v>230</v>
      </c>
      <c r="H218">
        <v>68</v>
      </c>
      <c r="I218">
        <v>162</v>
      </c>
      <c r="J218">
        <v>0</v>
      </c>
      <c r="K218">
        <v>0</v>
      </c>
      <c r="L218">
        <v>0</v>
      </c>
      <c r="M218">
        <v>0</v>
      </c>
      <c r="N218">
        <v>0</v>
      </c>
      <c r="O218">
        <v>0</v>
      </c>
      <c r="P218">
        <v>0</v>
      </c>
      <c r="Q218">
        <v>0</v>
      </c>
      <c r="R218">
        <v>0</v>
      </c>
      <c r="S218">
        <v>162</v>
      </c>
      <c r="T218">
        <v>0</v>
      </c>
      <c r="U218">
        <v>0</v>
      </c>
      <c r="V218">
        <v>162</v>
      </c>
      <c r="W218">
        <v>8</v>
      </c>
      <c r="X218">
        <v>3</v>
      </c>
      <c r="Y218">
        <v>5</v>
      </c>
      <c r="Z218">
        <v>0</v>
      </c>
      <c r="AA218">
        <v>154</v>
      </c>
      <c r="AB218">
        <v>87</v>
      </c>
      <c r="AC218">
        <v>44</v>
      </c>
      <c r="AD218">
        <v>23</v>
      </c>
      <c r="AE218">
        <v>154</v>
      </c>
    </row>
    <row r="219" spans="1:31">
      <c r="A219" t="s">
        <v>110</v>
      </c>
      <c r="B219" t="s">
        <v>100</v>
      </c>
      <c r="C219" t="str">
        <f>"121903"</f>
        <v>121903</v>
      </c>
      <c r="D219" t="s">
        <v>109</v>
      </c>
      <c r="E219">
        <v>5</v>
      </c>
      <c r="F219">
        <v>588</v>
      </c>
      <c r="G219">
        <v>450</v>
      </c>
      <c r="H219">
        <v>139</v>
      </c>
      <c r="I219">
        <v>311</v>
      </c>
      <c r="J219">
        <v>0</v>
      </c>
      <c r="K219">
        <v>1</v>
      </c>
      <c r="L219">
        <v>0</v>
      </c>
      <c r="M219">
        <v>0</v>
      </c>
      <c r="N219">
        <v>0</v>
      </c>
      <c r="O219">
        <v>0</v>
      </c>
      <c r="P219">
        <v>0</v>
      </c>
      <c r="Q219">
        <v>0</v>
      </c>
      <c r="R219">
        <v>0</v>
      </c>
      <c r="S219">
        <v>311</v>
      </c>
      <c r="T219">
        <v>0</v>
      </c>
      <c r="U219">
        <v>0</v>
      </c>
      <c r="V219">
        <v>311</v>
      </c>
      <c r="W219">
        <v>8</v>
      </c>
      <c r="X219">
        <v>1</v>
      </c>
      <c r="Y219">
        <v>7</v>
      </c>
      <c r="Z219">
        <v>0</v>
      </c>
      <c r="AA219">
        <v>303</v>
      </c>
      <c r="AB219">
        <v>160</v>
      </c>
      <c r="AC219">
        <v>88</v>
      </c>
      <c r="AD219">
        <v>55</v>
      </c>
      <c r="AE219">
        <v>303</v>
      </c>
    </row>
    <row r="220" spans="1:31">
      <c r="A220" t="s">
        <v>108</v>
      </c>
      <c r="B220" t="s">
        <v>100</v>
      </c>
      <c r="C220" t="str">
        <f>"121903"</f>
        <v>121903</v>
      </c>
      <c r="D220" t="s">
        <v>106</v>
      </c>
      <c r="E220">
        <v>6</v>
      </c>
      <c r="F220">
        <v>1248</v>
      </c>
      <c r="G220">
        <v>950</v>
      </c>
      <c r="H220">
        <v>298</v>
      </c>
      <c r="I220">
        <v>652</v>
      </c>
      <c r="J220">
        <v>0</v>
      </c>
      <c r="K220">
        <v>5</v>
      </c>
      <c r="L220">
        <v>0</v>
      </c>
      <c r="M220">
        <v>0</v>
      </c>
      <c r="N220">
        <v>0</v>
      </c>
      <c r="O220">
        <v>0</v>
      </c>
      <c r="P220">
        <v>0</v>
      </c>
      <c r="Q220">
        <v>0</v>
      </c>
      <c r="R220">
        <v>0</v>
      </c>
      <c r="S220">
        <v>652</v>
      </c>
      <c r="T220">
        <v>0</v>
      </c>
      <c r="U220">
        <v>0</v>
      </c>
      <c r="V220">
        <v>652</v>
      </c>
      <c r="W220">
        <v>41</v>
      </c>
      <c r="X220">
        <v>20</v>
      </c>
      <c r="Y220">
        <v>21</v>
      </c>
      <c r="Z220">
        <v>0</v>
      </c>
      <c r="AA220">
        <v>611</v>
      </c>
      <c r="AB220">
        <v>260</v>
      </c>
      <c r="AC220">
        <v>227</v>
      </c>
      <c r="AD220">
        <v>124</v>
      </c>
      <c r="AE220">
        <v>611</v>
      </c>
    </row>
    <row r="221" spans="1:31">
      <c r="A221" t="s">
        <v>107</v>
      </c>
      <c r="B221" t="s">
        <v>100</v>
      </c>
      <c r="C221" t="str">
        <f>"121903"</f>
        <v>121903</v>
      </c>
      <c r="D221" t="s">
        <v>106</v>
      </c>
      <c r="E221">
        <v>7</v>
      </c>
      <c r="F221">
        <v>1484</v>
      </c>
      <c r="G221">
        <v>1120</v>
      </c>
      <c r="H221">
        <v>340</v>
      </c>
      <c r="I221">
        <v>780</v>
      </c>
      <c r="J221">
        <v>0</v>
      </c>
      <c r="K221">
        <v>3</v>
      </c>
      <c r="L221">
        <v>0</v>
      </c>
      <c r="M221">
        <v>0</v>
      </c>
      <c r="N221">
        <v>0</v>
      </c>
      <c r="O221">
        <v>0</v>
      </c>
      <c r="P221">
        <v>0</v>
      </c>
      <c r="Q221">
        <v>0</v>
      </c>
      <c r="R221">
        <v>0</v>
      </c>
      <c r="S221">
        <v>780</v>
      </c>
      <c r="T221">
        <v>0</v>
      </c>
      <c r="U221">
        <v>0</v>
      </c>
      <c r="V221">
        <v>780</v>
      </c>
      <c r="W221">
        <v>36</v>
      </c>
      <c r="X221">
        <v>2</v>
      </c>
      <c r="Y221">
        <v>34</v>
      </c>
      <c r="Z221">
        <v>0</v>
      </c>
      <c r="AA221">
        <v>744</v>
      </c>
      <c r="AB221">
        <v>331</v>
      </c>
      <c r="AC221">
        <v>240</v>
      </c>
      <c r="AD221">
        <v>173</v>
      </c>
      <c r="AE221">
        <v>744</v>
      </c>
    </row>
    <row r="222" spans="1:31">
      <c r="A222" t="s">
        <v>105</v>
      </c>
      <c r="B222" t="s">
        <v>100</v>
      </c>
      <c r="C222" t="str">
        <f>"121903"</f>
        <v>121903</v>
      </c>
      <c r="D222" t="s">
        <v>104</v>
      </c>
      <c r="E222">
        <v>8</v>
      </c>
      <c r="F222">
        <v>519</v>
      </c>
      <c r="G222">
        <v>400</v>
      </c>
      <c r="H222">
        <v>99</v>
      </c>
      <c r="I222">
        <v>301</v>
      </c>
      <c r="J222">
        <v>0</v>
      </c>
      <c r="K222">
        <v>0</v>
      </c>
      <c r="L222">
        <v>0</v>
      </c>
      <c r="M222">
        <v>0</v>
      </c>
      <c r="N222">
        <v>0</v>
      </c>
      <c r="O222">
        <v>0</v>
      </c>
      <c r="P222">
        <v>0</v>
      </c>
      <c r="Q222">
        <v>0</v>
      </c>
      <c r="R222">
        <v>0</v>
      </c>
      <c r="S222">
        <v>301</v>
      </c>
      <c r="T222">
        <v>0</v>
      </c>
      <c r="U222">
        <v>0</v>
      </c>
      <c r="V222">
        <v>301</v>
      </c>
      <c r="W222">
        <v>17</v>
      </c>
      <c r="X222">
        <v>4</v>
      </c>
      <c r="Y222">
        <v>13</v>
      </c>
      <c r="Z222">
        <v>0</v>
      </c>
      <c r="AA222">
        <v>284</v>
      </c>
      <c r="AB222">
        <v>153</v>
      </c>
      <c r="AC222">
        <v>83</v>
      </c>
      <c r="AD222">
        <v>48</v>
      </c>
      <c r="AE222">
        <v>284</v>
      </c>
    </row>
    <row r="223" spans="1:31">
      <c r="A223" t="s">
        <v>103</v>
      </c>
      <c r="B223" t="s">
        <v>100</v>
      </c>
      <c r="C223" t="str">
        <f>"121903"</f>
        <v>121903</v>
      </c>
      <c r="D223" t="s">
        <v>102</v>
      </c>
      <c r="E223">
        <v>9</v>
      </c>
      <c r="F223">
        <v>1110</v>
      </c>
      <c r="G223">
        <v>839</v>
      </c>
      <c r="H223">
        <v>209</v>
      </c>
      <c r="I223">
        <v>630</v>
      </c>
      <c r="J223">
        <v>0</v>
      </c>
      <c r="K223">
        <v>8</v>
      </c>
      <c r="L223">
        <v>0</v>
      </c>
      <c r="M223">
        <v>0</v>
      </c>
      <c r="N223">
        <v>0</v>
      </c>
      <c r="O223">
        <v>0</v>
      </c>
      <c r="P223">
        <v>0</v>
      </c>
      <c r="Q223">
        <v>0</v>
      </c>
      <c r="R223">
        <v>0</v>
      </c>
      <c r="S223">
        <v>630</v>
      </c>
      <c r="T223">
        <v>0</v>
      </c>
      <c r="U223">
        <v>0</v>
      </c>
      <c r="V223">
        <v>630</v>
      </c>
      <c r="W223">
        <v>26</v>
      </c>
      <c r="X223">
        <v>7</v>
      </c>
      <c r="Y223">
        <v>19</v>
      </c>
      <c r="Z223">
        <v>0</v>
      </c>
      <c r="AA223">
        <v>604</v>
      </c>
      <c r="AB223">
        <v>303</v>
      </c>
      <c r="AC223">
        <v>189</v>
      </c>
      <c r="AD223">
        <v>112</v>
      </c>
      <c r="AE223">
        <v>604</v>
      </c>
    </row>
    <row r="224" spans="1:31">
      <c r="A224" t="s">
        <v>101</v>
      </c>
      <c r="B224" t="s">
        <v>100</v>
      </c>
      <c r="C224" t="str">
        <f>"121903"</f>
        <v>121903</v>
      </c>
      <c r="D224" t="s">
        <v>99</v>
      </c>
      <c r="E224">
        <v>10</v>
      </c>
      <c r="F224">
        <v>1430</v>
      </c>
      <c r="G224">
        <v>1086</v>
      </c>
      <c r="H224">
        <v>372</v>
      </c>
      <c r="I224">
        <v>714</v>
      </c>
      <c r="J224">
        <v>0</v>
      </c>
      <c r="K224">
        <v>2</v>
      </c>
      <c r="L224">
        <v>0</v>
      </c>
      <c r="M224">
        <v>0</v>
      </c>
      <c r="N224">
        <v>0</v>
      </c>
      <c r="O224">
        <v>0</v>
      </c>
      <c r="P224">
        <v>0</v>
      </c>
      <c r="Q224">
        <v>0</v>
      </c>
      <c r="R224">
        <v>0</v>
      </c>
      <c r="S224">
        <v>714</v>
      </c>
      <c r="T224">
        <v>0</v>
      </c>
      <c r="U224">
        <v>0</v>
      </c>
      <c r="V224">
        <v>714</v>
      </c>
      <c r="W224">
        <v>43</v>
      </c>
      <c r="X224">
        <v>14</v>
      </c>
      <c r="Y224">
        <v>29</v>
      </c>
      <c r="Z224">
        <v>0</v>
      </c>
      <c r="AA224">
        <v>671</v>
      </c>
      <c r="AB224">
        <v>295</v>
      </c>
      <c r="AC224">
        <v>238</v>
      </c>
      <c r="AD224">
        <v>138</v>
      </c>
      <c r="AE224">
        <v>671</v>
      </c>
    </row>
    <row r="225" spans="1:31">
      <c r="A225" t="s">
        <v>98</v>
      </c>
      <c r="B225" t="s">
        <v>75</v>
      </c>
      <c r="C225" t="str">
        <f>"121904"</f>
        <v>121904</v>
      </c>
      <c r="D225" t="s">
        <v>95</v>
      </c>
      <c r="E225">
        <v>1</v>
      </c>
      <c r="F225">
        <v>1562</v>
      </c>
      <c r="G225">
        <v>1170</v>
      </c>
      <c r="H225">
        <v>261</v>
      </c>
      <c r="I225">
        <v>909</v>
      </c>
      <c r="J225">
        <v>0</v>
      </c>
      <c r="K225">
        <v>10</v>
      </c>
      <c r="L225">
        <v>0</v>
      </c>
      <c r="M225">
        <v>0</v>
      </c>
      <c r="N225">
        <v>0</v>
      </c>
      <c r="O225">
        <v>0</v>
      </c>
      <c r="P225">
        <v>0</v>
      </c>
      <c r="Q225">
        <v>0</v>
      </c>
      <c r="R225">
        <v>0</v>
      </c>
      <c r="S225">
        <v>908</v>
      </c>
      <c r="T225">
        <v>0</v>
      </c>
      <c r="U225">
        <v>0</v>
      </c>
      <c r="V225">
        <v>908</v>
      </c>
      <c r="W225">
        <v>77</v>
      </c>
      <c r="X225">
        <v>32</v>
      </c>
      <c r="Y225">
        <v>45</v>
      </c>
      <c r="Z225">
        <v>0</v>
      </c>
      <c r="AA225">
        <v>831</v>
      </c>
      <c r="AB225">
        <v>354</v>
      </c>
      <c r="AC225">
        <v>308</v>
      </c>
      <c r="AD225">
        <v>169</v>
      </c>
      <c r="AE225">
        <v>831</v>
      </c>
    </row>
    <row r="226" spans="1:31">
      <c r="A226" t="s">
        <v>97</v>
      </c>
      <c r="B226" t="s">
        <v>75</v>
      </c>
      <c r="C226" t="str">
        <f>"121904"</f>
        <v>121904</v>
      </c>
      <c r="D226" t="s">
        <v>95</v>
      </c>
      <c r="E226">
        <v>2</v>
      </c>
      <c r="F226">
        <v>1795</v>
      </c>
      <c r="G226">
        <v>1341</v>
      </c>
      <c r="H226">
        <v>212</v>
      </c>
      <c r="I226">
        <v>1129</v>
      </c>
      <c r="J226">
        <v>1</v>
      </c>
      <c r="K226">
        <v>17</v>
      </c>
      <c r="L226">
        <v>5</v>
      </c>
      <c r="M226">
        <v>5</v>
      </c>
      <c r="N226">
        <v>0</v>
      </c>
      <c r="O226">
        <v>0</v>
      </c>
      <c r="P226">
        <v>0</v>
      </c>
      <c r="Q226">
        <v>0</v>
      </c>
      <c r="R226">
        <v>5</v>
      </c>
      <c r="S226">
        <v>1134</v>
      </c>
      <c r="T226">
        <v>5</v>
      </c>
      <c r="U226">
        <v>0</v>
      </c>
      <c r="V226">
        <v>1134</v>
      </c>
      <c r="W226">
        <v>78</v>
      </c>
      <c r="X226">
        <v>18</v>
      </c>
      <c r="Y226">
        <v>60</v>
      </c>
      <c r="Z226">
        <v>0</v>
      </c>
      <c r="AA226">
        <v>1056</v>
      </c>
      <c r="AB226">
        <v>400</v>
      </c>
      <c r="AC226">
        <v>433</v>
      </c>
      <c r="AD226">
        <v>223</v>
      </c>
      <c r="AE226">
        <v>1056</v>
      </c>
    </row>
    <row r="227" spans="1:31">
      <c r="A227" t="s">
        <v>96</v>
      </c>
      <c r="B227" t="s">
        <v>75</v>
      </c>
      <c r="C227" t="str">
        <f>"121904"</f>
        <v>121904</v>
      </c>
      <c r="D227" t="s">
        <v>95</v>
      </c>
      <c r="E227">
        <v>3</v>
      </c>
      <c r="F227">
        <v>1626</v>
      </c>
      <c r="G227">
        <v>1230</v>
      </c>
      <c r="H227">
        <v>248</v>
      </c>
      <c r="I227">
        <v>982</v>
      </c>
      <c r="J227">
        <v>0</v>
      </c>
      <c r="K227">
        <v>7</v>
      </c>
      <c r="L227">
        <v>0</v>
      </c>
      <c r="M227">
        <v>0</v>
      </c>
      <c r="N227">
        <v>0</v>
      </c>
      <c r="O227">
        <v>0</v>
      </c>
      <c r="P227">
        <v>0</v>
      </c>
      <c r="Q227">
        <v>0</v>
      </c>
      <c r="R227">
        <v>0</v>
      </c>
      <c r="S227">
        <v>982</v>
      </c>
      <c r="T227">
        <v>0</v>
      </c>
      <c r="U227">
        <v>0</v>
      </c>
      <c r="V227">
        <v>982</v>
      </c>
      <c r="W227">
        <v>59</v>
      </c>
      <c r="X227">
        <v>15</v>
      </c>
      <c r="Y227">
        <v>44</v>
      </c>
      <c r="Z227">
        <v>0</v>
      </c>
      <c r="AA227">
        <v>923</v>
      </c>
      <c r="AB227">
        <v>380</v>
      </c>
      <c r="AC227">
        <v>364</v>
      </c>
      <c r="AD227">
        <v>179</v>
      </c>
      <c r="AE227">
        <v>923</v>
      </c>
    </row>
    <row r="228" spans="1:31">
      <c r="A228" t="s">
        <v>94</v>
      </c>
      <c r="B228" t="s">
        <v>75</v>
      </c>
      <c r="C228" t="str">
        <f>"121904"</f>
        <v>121904</v>
      </c>
      <c r="D228" t="s">
        <v>93</v>
      </c>
      <c r="E228">
        <v>4</v>
      </c>
      <c r="F228">
        <v>1266</v>
      </c>
      <c r="G228">
        <v>930</v>
      </c>
      <c r="H228">
        <v>211</v>
      </c>
      <c r="I228">
        <v>719</v>
      </c>
      <c r="J228">
        <v>0</v>
      </c>
      <c r="K228">
        <v>14</v>
      </c>
      <c r="L228">
        <v>0</v>
      </c>
      <c r="M228">
        <v>0</v>
      </c>
      <c r="N228">
        <v>0</v>
      </c>
      <c r="O228">
        <v>0</v>
      </c>
      <c r="P228">
        <v>0</v>
      </c>
      <c r="Q228">
        <v>0</v>
      </c>
      <c r="R228">
        <v>0</v>
      </c>
      <c r="S228">
        <v>719</v>
      </c>
      <c r="T228">
        <v>0</v>
      </c>
      <c r="U228">
        <v>0</v>
      </c>
      <c r="V228">
        <v>719</v>
      </c>
      <c r="W228">
        <v>37</v>
      </c>
      <c r="X228">
        <v>9</v>
      </c>
      <c r="Y228">
        <v>28</v>
      </c>
      <c r="Z228">
        <v>0</v>
      </c>
      <c r="AA228">
        <v>682</v>
      </c>
      <c r="AB228">
        <v>312</v>
      </c>
      <c r="AC228">
        <v>243</v>
      </c>
      <c r="AD228">
        <v>127</v>
      </c>
      <c r="AE228">
        <v>682</v>
      </c>
    </row>
    <row r="229" spans="1:31">
      <c r="A229" t="s">
        <v>92</v>
      </c>
      <c r="B229" t="s">
        <v>75</v>
      </c>
      <c r="C229" t="str">
        <f>"121904"</f>
        <v>121904</v>
      </c>
      <c r="D229" t="s">
        <v>91</v>
      </c>
      <c r="E229">
        <v>5</v>
      </c>
      <c r="F229">
        <v>596</v>
      </c>
      <c r="G229">
        <v>460</v>
      </c>
      <c r="H229">
        <v>114</v>
      </c>
      <c r="I229">
        <v>346</v>
      </c>
      <c r="J229">
        <v>0</v>
      </c>
      <c r="K229">
        <v>0</v>
      </c>
      <c r="L229">
        <v>0</v>
      </c>
      <c r="M229">
        <v>0</v>
      </c>
      <c r="N229">
        <v>0</v>
      </c>
      <c r="O229">
        <v>0</v>
      </c>
      <c r="P229">
        <v>0</v>
      </c>
      <c r="Q229">
        <v>0</v>
      </c>
      <c r="R229">
        <v>0</v>
      </c>
      <c r="S229">
        <v>346</v>
      </c>
      <c r="T229">
        <v>0</v>
      </c>
      <c r="U229">
        <v>0</v>
      </c>
      <c r="V229">
        <v>346</v>
      </c>
      <c r="W229">
        <v>13</v>
      </c>
      <c r="X229">
        <v>2</v>
      </c>
      <c r="Y229">
        <v>11</v>
      </c>
      <c r="Z229">
        <v>0</v>
      </c>
      <c r="AA229">
        <v>333</v>
      </c>
      <c r="AB229">
        <v>204</v>
      </c>
      <c r="AC229">
        <v>85</v>
      </c>
      <c r="AD229">
        <v>44</v>
      </c>
      <c r="AE229">
        <v>333</v>
      </c>
    </row>
    <row r="230" spans="1:31">
      <c r="A230" t="s">
        <v>90</v>
      </c>
      <c r="B230" t="s">
        <v>75</v>
      </c>
      <c r="C230" t="str">
        <f>"121904"</f>
        <v>121904</v>
      </c>
      <c r="D230" t="s">
        <v>89</v>
      </c>
      <c r="E230">
        <v>6</v>
      </c>
      <c r="F230">
        <v>1769</v>
      </c>
      <c r="G230">
        <v>1330</v>
      </c>
      <c r="H230">
        <v>284</v>
      </c>
      <c r="I230">
        <v>1046</v>
      </c>
      <c r="J230">
        <v>0</v>
      </c>
      <c r="K230">
        <v>6</v>
      </c>
      <c r="L230">
        <v>0</v>
      </c>
      <c r="M230">
        <v>0</v>
      </c>
      <c r="N230">
        <v>0</v>
      </c>
      <c r="O230">
        <v>0</v>
      </c>
      <c r="P230">
        <v>0</v>
      </c>
      <c r="Q230">
        <v>0</v>
      </c>
      <c r="R230">
        <v>0</v>
      </c>
      <c r="S230">
        <v>1044</v>
      </c>
      <c r="T230">
        <v>0</v>
      </c>
      <c r="U230">
        <v>0</v>
      </c>
      <c r="V230">
        <v>1044</v>
      </c>
      <c r="W230">
        <v>71</v>
      </c>
      <c r="X230">
        <v>22</v>
      </c>
      <c r="Y230">
        <v>49</v>
      </c>
      <c r="Z230">
        <v>0</v>
      </c>
      <c r="AA230">
        <v>973</v>
      </c>
      <c r="AB230">
        <v>414</v>
      </c>
      <c r="AC230">
        <v>353</v>
      </c>
      <c r="AD230">
        <v>206</v>
      </c>
      <c r="AE230">
        <v>973</v>
      </c>
    </row>
    <row r="231" spans="1:31">
      <c r="A231" t="s">
        <v>88</v>
      </c>
      <c r="B231" t="s">
        <v>75</v>
      </c>
      <c r="C231" t="str">
        <f>"121904"</f>
        <v>121904</v>
      </c>
      <c r="D231" t="s">
        <v>87</v>
      </c>
      <c r="E231">
        <v>7</v>
      </c>
      <c r="F231">
        <v>1699</v>
      </c>
      <c r="G231">
        <v>1280</v>
      </c>
      <c r="H231">
        <v>273</v>
      </c>
      <c r="I231">
        <v>1007</v>
      </c>
      <c r="J231">
        <v>1</v>
      </c>
      <c r="K231">
        <v>7</v>
      </c>
      <c r="L231">
        <v>0</v>
      </c>
      <c r="M231">
        <v>0</v>
      </c>
      <c r="N231">
        <v>0</v>
      </c>
      <c r="O231">
        <v>0</v>
      </c>
      <c r="P231">
        <v>0</v>
      </c>
      <c r="Q231">
        <v>0</v>
      </c>
      <c r="R231">
        <v>0</v>
      </c>
      <c r="S231">
        <v>1007</v>
      </c>
      <c r="T231">
        <v>0</v>
      </c>
      <c r="U231">
        <v>0</v>
      </c>
      <c r="V231">
        <v>1007</v>
      </c>
      <c r="W231">
        <v>57</v>
      </c>
      <c r="X231">
        <v>19</v>
      </c>
      <c r="Y231">
        <v>38</v>
      </c>
      <c r="Z231">
        <v>0</v>
      </c>
      <c r="AA231">
        <v>950</v>
      </c>
      <c r="AB231">
        <v>461</v>
      </c>
      <c r="AC231">
        <v>300</v>
      </c>
      <c r="AD231">
        <v>189</v>
      </c>
      <c r="AE231">
        <v>950</v>
      </c>
    </row>
    <row r="232" spans="1:31">
      <c r="A232" t="s">
        <v>86</v>
      </c>
      <c r="B232" t="s">
        <v>75</v>
      </c>
      <c r="C232" t="str">
        <f>"121904"</f>
        <v>121904</v>
      </c>
      <c r="D232" t="s">
        <v>85</v>
      </c>
      <c r="E232">
        <v>8</v>
      </c>
      <c r="F232">
        <v>2087</v>
      </c>
      <c r="G232">
        <v>1580</v>
      </c>
      <c r="H232">
        <v>399</v>
      </c>
      <c r="I232">
        <v>1181</v>
      </c>
      <c r="J232">
        <v>0</v>
      </c>
      <c r="K232">
        <v>2</v>
      </c>
      <c r="L232">
        <v>0</v>
      </c>
      <c r="M232">
        <v>0</v>
      </c>
      <c r="N232">
        <v>0</v>
      </c>
      <c r="O232">
        <v>0</v>
      </c>
      <c r="P232">
        <v>0</v>
      </c>
      <c r="Q232">
        <v>0</v>
      </c>
      <c r="R232">
        <v>0</v>
      </c>
      <c r="S232">
        <v>1181</v>
      </c>
      <c r="T232">
        <v>0</v>
      </c>
      <c r="U232">
        <v>0</v>
      </c>
      <c r="V232">
        <v>1181</v>
      </c>
      <c r="W232">
        <v>57</v>
      </c>
      <c r="X232">
        <v>13</v>
      </c>
      <c r="Y232">
        <v>43</v>
      </c>
      <c r="Z232">
        <v>0</v>
      </c>
      <c r="AA232">
        <v>1124</v>
      </c>
      <c r="AB232">
        <v>694</v>
      </c>
      <c r="AC232">
        <v>279</v>
      </c>
      <c r="AD232">
        <v>151</v>
      </c>
      <c r="AE232">
        <v>1124</v>
      </c>
    </row>
    <row r="233" spans="1:31">
      <c r="A233" t="s">
        <v>84</v>
      </c>
      <c r="B233" t="s">
        <v>75</v>
      </c>
      <c r="C233" t="str">
        <f>"121904"</f>
        <v>121904</v>
      </c>
      <c r="D233" t="s">
        <v>83</v>
      </c>
      <c r="E233">
        <v>9</v>
      </c>
      <c r="F233">
        <v>1631</v>
      </c>
      <c r="G233">
        <v>1230</v>
      </c>
      <c r="H233">
        <v>338</v>
      </c>
      <c r="I233">
        <v>892</v>
      </c>
      <c r="J233">
        <v>0</v>
      </c>
      <c r="K233">
        <v>1</v>
      </c>
      <c r="L233">
        <v>0</v>
      </c>
      <c r="M233">
        <v>0</v>
      </c>
      <c r="N233">
        <v>0</v>
      </c>
      <c r="O233">
        <v>0</v>
      </c>
      <c r="P233">
        <v>0</v>
      </c>
      <c r="Q233">
        <v>0</v>
      </c>
      <c r="R233">
        <v>0</v>
      </c>
      <c r="S233">
        <v>891</v>
      </c>
      <c r="T233">
        <v>0</v>
      </c>
      <c r="U233">
        <v>0</v>
      </c>
      <c r="V233">
        <v>891</v>
      </c>
      <c r="W233">
        <v>30</v>
      </c>
      <c r="X233">
        <v>10</v>
      </c>
      <c r="Y233">
        <v>20</v>
      </c>
      <c r="Z233">
        <v>0</v>
      </c>
      <c r="AA233">
        <v>861</v>
      </c>
      <c r="AB233">
        <v>568</v>
      </c>
      <c r="AC233">
        <v>184</v>
      </c>
      <c r="AD233">
        <v>109</v>
      </c>
      <c r="AE233">
        <v>861</v>
      </c>
    </row>
    <row r="234" spans="1:31">
      <c r="A234" t="s">
        <v>82</v>
      </c>
      <c r="B234" t="s">
        <v>75</v>
      </c>
      <c r="C234" t="str">
        <f>"121904"</f>
        <v>121904</v>
      </c>
      <c r="D234" t="s">
        <v>81</v>
      </c>
      <c r="E234">
        <v>10</v>
      </c>
      <c r="F234">
        <v>1374</v>
      </c>
      <c r="G234">
        <v>1051</v>
      </c>
      <c r="H234">
        <v>336</v>
      </c>
      <c r="I234">
        <v>715</v>
      </c>
      <c r="J234">
        <v>0</v>
      </c>
      <c r="K234">
        <v>1</v>
      </c>
      <c r="L234">
        <v>0</v>
      </c>
      <c r="M234">
        <v>0</v>
      </c>
      <c r="N234">
        <v>0</v>
      </c>
      <c r="O234">
        <v>0</v>
      </c>
      <c r="P234">
        <v>0</v>
      </c>
      <c r="Q234">
        <v>0</v>
      </c>
      <c r="R234">
        <v>0</v>
      </c>
      <c r="S234">
        <v>715</v>
      </c>
      <c r="T234">
        <v>0</v>
      </c>
      <c r="U234">
        <v>0</v>
      </c>
      <c r="V234">
        <v>715</v>
      </c>
      <c r="W234">
        <v>49</v>
      </c>
      <c r="X234">
        <v>10</v>
      </c>
      <c r="Y234">
        <v>39</v>
      </c>
      <c r="Z234">
        <v>0</v>
      </c>
      <c r="AA234">
        <v>666</v>
      </c>
      <c r="AB234">
        <v>340</v>
      </c>
      <c r="AC234">
        <v>209</v>
      </c>
      <c r="AD234">
        <v>117</v>
      </c>
      <c r="AE234">
        <v>666</v>
      </c>
    </row>
    <row r="235" spans="1:31">
      <c r="A235" t="s">
        <v>80</v>
      </c>
      <c r="B235" t="s">
        <v>75</v>
      </c>
      <c r="C235" t="str">
        <f>"121904"</f>
        <v>121904</v>
      </c>
      <c r="D235" t="s">
        <v>79</v>
      </c>
      <c r="E235">
        <v>11</v>
      </c>
      <c r="F235">
        <v>2336</v>
      </c>
      <c r="G235">
        <v>1760</v>
      </c>
      <c r="H235">
        <v>516</v>
      </c>
      <c r="I235">
        <v>1244</v>
      </c>
      <c r="J235">
        <v>0</v>
      </c>
      <c r="K235">
        <v>11</v>
      </c>
      <c r="L235">
        <v>0</v>
      </c>
      <c r="M235">
        <v>0</v>
      </c>
      <c r="N235">
        <v>0</v>
      </c>
      <c r="O235">
        <v>0</v>
      </c>
      <c r="P235">
        <v>0</v>
      </c>
      <c r="Q235">
        <v>0</v>
      </c>
      <c r="R235">
        <v>0</v>
      </c>
      <c r="S235">
        <v>1243</v>
      </c>
      <c r="T235">
        <v>0</v>
      </c>
      <c r="U235">
        <v>0</v>
      </c>
      <c r="V235">
        <v>1243</v>
      </c>
      <c r="W235">
        <v>47</v>
      </c>
      <c r="X235">
        <v>10</v>
      </c>
      <c r="Y235">
        <v>37</v>
      </c>
      <c r="Z235">
        <v>0</v>
      </c>
      <c r="AA235">
        <v>1196</v>
      </c>
      <c r="AB235">
        <v>546</v>
      </c>
      <c r="AC235">
        <v>440</v>
      </c>
      <c r="AD235">
        <v>210</v>
      </c>
      <c r="AE235">
        <v>1196</v>
      </c>
    </row>
    <row r="236" spans="1:31">
      <c r="A236" t="s">
        <v>78</v>
      </c>
      <c r="B236" t="s">
        <v>75</v>
      </c>
      <c r="C236" t="str">
        <f>"121904"</f>
        <v>121904</v>
      </c>
      <c r="D236" t="s">
        <v>77</v>
      </c>
      <c r="E236">
        <v>12</v>
      </c>
      <c r="F236">
        <v>1337</v>
      </c>
      <c r="G236">
        <v>1010</v>
      </c>
      <c r="H236">
        <v>341</v>
      </c>
      <c r="I236">
        <v>669</v>
      </c>
      <c r="J236">
        <v>1</v>
      </c>
      <c r="K236">
        <v>4</v>
      </c>
      <c r="L236">
        <v>0</v>
      </c>
      <c r="M236">
        <v>0</v>
      </c>
      <c r="N236">
        <v>0</v>
      </c>
      <c r="O236">
        <v>0</v>
      </c>
      <c r="P236">
        <v>0</v>
      </c>
      <c r="Q236">
        <v>0</v>
      </c>
      <c r="R236">
        <v>0</v>
      </c>
      <c r="S236">
        <v>669</v>
      </c>
      <c r="T236">
        <v>0</v>
      </c>
      <c r="U236">
        <v>0</v>
      </c>
      <c r="V236">
        <v>669</v>
      </c>
      <c r="W236">
        <v>29</v>
      </c>
      <c r="X236">
        <v>3</v>
      </c>
      <c r="Y236">
        <v>26</v>
      </c>
      <c r="Z236">
        <v>0</v>
      </c>
      <c r="AA236">
        <v>640</v>
      </c>
      <c r="AB236">
        <v>308</v>
      </c>
      <c r="AC236">
        <v>231</v>
      </c>
      <c r="AD236">
        <v>101</v>
      </c>
      <c r="AE236">
        <v>640</v>
      </c>
    </row>
    <row r="237" spans="1:31">
      <c r="A237" t="s">
        <v>76</v>
      </c>
      <c r="B237" t="s">
        <v>75</v>
      </c>
      <c r="C237" t="str">
        <f>"121904"</f>
        <v>121904</v>
      </c>
      <c r="D237" t="s">
        <v>74</v>
      </c>
      <c r="E237">
        <v>13</v>
      </c>
      <c r="F237">
        <v>1275</v>
      </c>
      <c r="G237">
        <v>970</v>
      </c>
      <c r="H237">
        <v>396</v>
      </c>
      <c r="I237">
        <v>574</v>
      </c>
      <c r="J237">
        <v>0</v>
      </c>
      <c r="K237">
        <v>2</v>
      </c>
      <c r="L237">
        <v>0</v>
      </c>
      <c r="M237">
        <v>0</v>
      </c>
      <c r="N237">
        <v>0</v>
      </c>
      <c r="O237">
        <v>0</v>
      </c>
      <c r="P237">
        <v>0</v>
      </c>
      <c r="Q237">
        <v>0</v>
      </c>
      <c r="R237">
        <v>0</v>
      </c>
      <c r="S237">
        <v>574</v>
      </c>
      <c r="T237">
        <v>0</v>
      </c>
      <c r="U237">
        <v>0</v>
      </c>
      <c r="V237">
        <v>574</v>
      </c>
      <c r="W237">
        <v>19</v>
      </c>
      <c r="X237">
        <v>3</v>
      </c>
      <c r="Y237">
        <v>16</v>
      </c>
      <c r="Z237">
        <v>0</v>
      </c>
      <c r="AA237">
        <v>555</v>
      </c>
      <c r="AB237">
        <v>299</v>
      </c>
      <c r="AC237">
        <v>179</v>
      </c>
      <c r="AD237">
        <v>77</v>
      </c>
      <c r="AE237">
        <v>555</v>
      </c>
    </row>
    <row r="238" spans="1:31">
      <c r="A238" t="s">
        <v>73</v>
      </c>
      <c r="B238" t="s">
        <v>1</v>
      </c>
      <c r="C238" t="str">
        <f>"121905"</f>
        <v>121905</v>
      </c>
      <c r="D238" t="s">
        <v>72</v>
      </c>
      <c r="E238">
        <v>1</v>
      </c>
      <c r="F238">
        <v>1627</v>
      </c>
      <c r="G238">
        <v>1209</v>
      </c>
      <c r="H238">
        <v>279</v>
      </c>
      <c r="I238">
        <v>930</v>
      </c>
      <c r="J238">
        <v>0</v>
      </c>
      <c r="K238">
        <v>27</v>
      </c>
      <c r="L238">
        <v>11</v>
      </c>
      <c r="M238">
        <v>9</v>
      </c>
      <c r="N238">
        <v>0</v>
      </c>
      <c r="O238">
        <v>2</v>
      </c>
      <c r="P238">
        <v>0</v>
      </c>
      <c r="Q238">
        <v>0</v>
      </c>
      <c r="R238">
        <v>7</v>
      </c>
      <c r="S238">
        <v>937</v>
      </c>
      <c r="T238">
        <v>7</v>
      </c>
      <c r="U238">
        <v>0</v>
      </c>
      <c r="V238">
        <v>937</v>
      </c>
      <c r="W238">
        <v>82</v>
      </c>
      <c r="X238">
        <v>25</v>
      </c>
      <c r="Y238">
        <v>57</v>
      </c>
      <c r="Z238">
        <v>0</v>
      </c>
      <c r="AA238">
        <v>855</v>
      </c>
      <c r="AB238">
        <v>319</v>
      </c>
      <c r="AC238">
        <v>314</v>
      </c>
      <c r="AD238">
        <v>222</v>
      </c>
      <c r="AE238">
        <v>855</v>
      </c>
    </row>
    <row r="239" spans="1:31">
      <c r="A239" t="s">
        <v>71</v>
      </c>
      <c r="B239" t="s">
        <v>1</v>
      </c>
      <c r="C239" t="str">
        <f>"121905"</f>
        <v>121905</v>
      </c>
      <c r="D239" t="s">
        <v>57</v>
      </c>
      <c r="E239">
        <v>2</v>
      </c>
      <c r="F239">
        <v>1071</v>
      </c>
      <c r="G239">
        <v>827</v>
      </c>
      <c r="H239">
        <v>254</v>
      </c>
      <c r="I239">
        <v>573</v>
      </c>
      <c r="J239">
        <v>2</v>
      </c>
      <c r="K239">
        <v>4</v>
      </c>
      <c r="L239">
        <v>0</v>
      </c>
      <c r="M239">
        <v>0</v>
      </c>
      <c r="N239">
        <v>0</v>
      </c>
      <c r="O239">
        <v>0</v>
      </c>
      <c r="P239">
        <v>0</v>
      </c>
      <c r="Q239">
        <v>0</v>
      </c>
      <c r="R239">
        <v>0</v>
      </c>
      <c r="S239">
        <v>572</v>
      </c>
      <c r="T239">
        <v>0</v>
      </c>
      <c r="U239">
        <v>0</v>
      </c>
      <c r="V239">
        <v>572</v>
      </c>
      <c r="W239">
        <v>35</v>
      </c>
      <c r="X239">
        <v>2</v>
      </c>
      <c r="Y239">
        <v>33</v>
      </c>
      <c r="Z239">
        <v>0</v>
      </c>
      <c r="AA239">
        <v>537</v>
      </c>
      <c r="AB239">
        <v>224</v>
      </c>
      <c r="AC239">
        <v>202</v>
      </c>
      <c r="AD239">
        <v>111</v>
      </c>
      <c r="AE239">
        <v>537</v>
      </c>
    </row>
    <row r="240" spans="1:31">
      <c r="A240" t="s">
        <v>70</v>
      </c>
      <c r="B240" t="s">
        <v>1</v>
      </c>
      <c r="C240" t="str">
        <f>"121905"</f>
        <v>121905</v>
      </c>
      <c r="D240" t="s">
        <v>69</v>
      </c>
      <c r="E240">
        <v>3</v>
      </c>
      <c r="F240">
        <v>1407</v>
      </c>
      <c r="G240">
        <v>1060</v>
      </c>
      <c r="H240">
        <v>254</v>
      </c>
      <c r="I240">
        <v>806</v>
      </c>
      <c r="J240">
        <v>0</v>
      </c>
      <c r="K240">
        <v>8</v>
      </c>
      <c r="L240">
        <v>0</v>
      </c>
      <c r="M240">
        <v>0</v>
      </c>
      <c r="N240">
        <v>0</v>
      </c>
      <c r="O240">
        <v>0</v>
      </c>
      <c r="P240">
        <v>0</v>
      </c>
      <c r="Q240">
        <v>0</v>
      </c>
      <c r="R240">
        <v>0</v>
      </c>
      <c r="S240">
        <v>806</v>
      </c>
      <c r="T240">
        <v>0</v>
      </c>
      <c r="U240">
        <v>0</v>
      </c>
      <c r="V240">
        <v>806</v>
      </c>
      <c r="W240">
        <v>69</v>
      </c>
      <c r="X240">
        <v>17</v>
      </c>
      <c r="Y240">
        <v>52</v>
      </c>
      <c r="Z240">
        <v>0</v>
      </c>
      <c r="AA240">
        <v>737</v>
      </c>
      <c r="AB240">
        <v>335</v>
      </c>
      <c r="AC240">
        <v>232</v>
      </c>
      <c r="AD240">
        <v>170</v>
      </c>
      <c r="AE240">
        <v>737</v>
      </c>
    </row>
    <row r="241" spans="1:31">
      <c r="A241" t="s">
        <v>68</v>
      </c>
      <c r="B241" t="s">
        <v>1</v>
      </c>
      <c r="C241" t="str">
        <f>"121905"</f>
        <v>121905</v>
      </c>
      <c r="D241" t="s">
        <v>67</v>
      </c>
      <c r="E241">
        <v>4</v>
      </c>
      <c r="F241">
        <v>1697</v>
      </c>
      <c r="G241">
        <v>1290</v>
      </c>
      <c r="H241">
        <v>354</v>
      </c>
      <c r="I241">
        <v>936</v>
      </c>
      <c r="J241">
        <v>0</v>
      </c>
      <c r="K241">
        <v>19</v>
      </c>
      <c r="L241">
        <v>0</v>
      </c>
      <c r="M241">
        <v>0</v>
      </c>
      <c r="N241">
        <v>0</v>
      </c>
      <c r="O241">
        <v>0</v>
      </c>
      <c r="P241">
        <v>0</v>
      </c>
      <c r="Q241">
        <v>0</v>
      </c>
      <c r="R241">
        <v>0</v>
      </c>
      <c r="S241">
        <v>936</v>
      </c>
      <c r="T241">
        <v>0</v>
      </c>
      <c r="U241">
        <v>0</v>
      </c>
      <c r="V241">
        <v>936</v>
      </c>
      <c r="W241">
        <v>67</v>
      </c>
      <c r="X241">
        <v>15</v>
      </c>
      <c r="Y241">
        <v>52</v>
      </c>
      <c r="Z241">
        <v>0</v>
      </c>
      <c r="AA241">
        <v>869</v>
      </c>
      <c r="AB241">
        <v>414</v>
      </c>
      <c r="AC241">
        <v>301</v>
      </c>
      <c r="AD241">
        <v>154</v>
      </c>
      <c r="AE241">
        <v>869</v>
      </c>
    </row>
    <row r="242" spans="1:31">
      <c r="A242" t="s">
        <v>66</v>
      </c>
      <c r="B242" t="s">
        <v>1</v>
      </c>
      <c r="C242" t="str">
        <f>"121905"</f>
        <v>121905</v>
      </c>
      <c r="D242" t="s">
        <v>65</v>
      </c>
      <c r="E242">
        <v>5</v>
      </c>
      <c r="F242">
        <v>1763</v>
      </c>
      <c r="G242">
        <v>1350</v>
      </c>
      <c r="H242">
        <v>376</v>
      </c>
      <c r="I242">
        <v>974</v>
      </c>
      <c r="J242">
        <v>0</v>
      </c>
      <c r="K242">
        <v>5</v>
      </c>
      <c r="L242">
        <v>0</v>
      </c>
      <c r="M242">
        <v>0</v>
      </c>
      <c r="N242">
        <v>0</v>
      </c>
      <c r="O242">
        <v>0</v>
      </c>
      <c r="P242">
        <v>0</v>
      </c>
      <c r="Q242">
        <v>0</v>
      </c>
      <c r="R242">
        <v>0</v>
      </c>
      <c r="S242">
        <v>974</v>
      </c>
      <c r="T242">
        <v>0</v>
      </c>
      <c r="U242">
        <v>0</v>
      </c>
      <c r="V242">
        <v>974</v>
      </c>
      <c r="W242">
        <v>83</v>
      </c>
      <c r="X242">
        <v>19</v>
      </c>
      <c r="Y242">
        <v>63</v>
      </c>
      <c r="Z242">
        <v>0</v>
      </c>
      <c r="AA242">
        <v>891</v>
      </c>
      <c r="AB242">
        <v>431</v>
      </c>
      <c r="AC242">
        <v>322</v>
      </c>
      <c r="AD242">
        <v>138</v>
      </c>
      <c r="AE242">
        <v>891</v>
      </c>
    </row>
    <row r="243" spans="1:31">
      <c r="A243" t="s">
        <v>64</v>
      </c>
      <c r="B243" t="s">
        <v>1</v>
      </c>
      <c r="C243" t="str">
        <f>"121905"</f>
        <v>121905</v>
      </c>
      <c r="D243" t="s">
        <v>63</v>
      </c>
      <c r="E243">
        <v>6</v>
      </c>
      <c r="F243">
        <v>2106</v>
      </c>
      <c r="G243">
        <v>1590</v>
      </c>
      <c r="H243">
        <v>270</v>
      </c>
      <c r="I243">
        <v>1320</v>
      </c>
      <c r="J243">
        <v>0</v>
      </c>
      <c r="K243">
        <v>13</v>
      </c>
      <c r="L243">
        <v>0</v>
      </c>
      <c r="M243">
        <v>0</v>
      </c>
      <c r="N243">
        <v>0</v>
      </c>
      <c r="O243">
        <v>0</v>
      </c>
      <c r="P243">
        <v>0</v>
      </c>
      <c r="Q243">
        <v>0</v>
      </c>
      <c r="R243">
        <v>0</v>
      </c>
      <c r="S243">
        <v>1320</v>
      </c>
      <c r="T243">
        <v>0</v>
      </c>
      <c r="U243">
        <v>0</v>
      </c>
      <c r="V243">
        <v>1320</v>
      </c>
      <c r="W243">
        <v>85</v>
      </c>
      <c r="X243">
        <v>22</v>
      </c>
      <c r="Y243">
        <v>63</v>
      </c>
      <c r="Z243">
        <v>0</v>
      </c>
      <c r="AA243">
        <v>1235</v>
      </c>
      <c r="AB243">
        <v>542</v>
      </c>
      <c r="AC243">
        <v>432</v>
      </c>
      <c r="AD243">
        <v>261</v>
      </c>
      <c r="AE243">
        <v>1235</v>
      </c>
    </row>
    <row r="244" spans="1:31">
      <c r="A244" t="s">
        <v>62</v>
      </c>
      <c r="B244" t="s">
        <v>1</v>
      </c>
      <c r="C244" t="str">
        <f>"121905"</f>
        <v>121905</v>
      </c>
      <c r="D244" t="s">
        <v>61</v>
      </c>
      <c r="E244">
        <v>7</v>
      </c>
      <c r="F244">
        <v>1096</v>
      </c>
      <c r="G244">
        <v>920</v>
      </c>
      <c r="H244">
        <v>190</v>
      </c>
      <c r="I244">
        <v>730</v>
      </c>
      <c r="J244">
        <v>0</v>
      </c>
      <c r="K244">
        <v>13</v>
      </c>
      <c r="L244">
        <v>0</v>
      </c>
      <c r="M244">
        <v>0</v>
      </c>
      <c r="N244">
        <v>0</v>
      </c>
      <c r="O244">
        <v>0</v>
      </c>
      <c r="P244">
        <v>0</v>
      </c>
      <c r="Q244">
        <v>0</v>
      </c>
      <c r="R244">
        <v>0</v>
      </c>
      <c r="S244">
        <v>730</v>
      </c>
      <c r="T244">
        <v>0</v>
      </c>
      <c r="U244">
        <v>0</v>
      </c>
      <c r="V244">
        <v>730</v>
      </c>
      <c r="W244">
        <v>62</v>
      </c>
      <c r="X244">
        <v>22</v>
      </c>
      <c r="Y244">
        <v>29</v>
      </c>
      <c r="Z244">
        <v>0</v>
      </c>
      <c r="AA244">
        <v>668</v>
      </c>
      <c r="AB244">
        <v>264</v>
      </c>
      <c r="AC244">
        <v>258</v>
      </c>
      <c r="AD244">
        <v>146</v>
      </c>
      <c r="AE244">
        <v>668</v>
      </c>
    </row>
    <row r="245" spans="1:31">
      <c r="A245" t="s">
        <v>60</v>
      </c>
      <c r="B245" t="s">
        <v>1</v>
      </c>
      <c r="C245" t="str">
        <f>"121905"</f>
        <v>121905</v>
      </c>
      <c r="D245" t="s">
        <v>59</v>
      </c>
      <c r="E245">
        <v>8</v>
      </c>
      <c r="F245">
        <v>1047</v>
      </c>
      <c r="G245">
        <v>785</v>
      </c>
      <c r="H245">
        <v>173</v>
      </c>
      <c r="I245">
        <v>612</v>
      </c>
      <c r="J245">
        <v>0</v>
      </c>
      <c r="K245">
        <v>2</v>
      </c>
      <c r="L245">
        <v>0</v>
      </c>
      <c r="M245">
        <v>0</v>
      </c>
      <c r="N245">
        <v>0</v>
      </c>
      <c r="O245">
        <v>0</v>
      </c>
      <c r="P245">
        <v>0</v>
      </c>
      <c r="Q245">
        <v>0</v>
      </c>
      <c r="R245">
        <v>0</v>
      </c>
      <c r="S245">
        <v>611</v>
      </c>
      <c r="T245">
        <v>0</v>
      </c>
      <c r="U245">
        <v>0</v>
      </c>
      <c r="V245">
        <v>611</v>
      </c>
      <c r="W245">
        <v>49</v>
      </c>
      <c r="X245">
        <v>11</v>
      </c>
      <c r="Y245">
        <v>22</v>
      </c>
      <c r="Z245">
        <v>0</v>
      </c>
      <c r="AA245">
        <v>562</v>
      </c>
      <c r="AB245">
        <v>216</v>
      </c>
      <c r="AC245">
        <v>241</v>
      </c>
      <c r="AD245">
        <v>105</v>
      </c>
      <c r="AE245">
        <v>562</v>
      </c>
    </row>
    <row r="246" spans="1:31">
      <c r="A246" t="s">
        <v>58</v>
      </c>
      <c r="B246" t="s">
        <v>1</v>
      </c>
      <c r="C246" t="str">
        <f>"121905"</f>
        <v>121905</v>
      </c>
      <c r="D246" t="s">
        <v>57</v>
      </c>
      <c r="E246">
        <v>9</v>
      </c>
      <c r="F246">
        <v>1936</v>
      </c>
      <c r="G246">
        <v>1480</v>
      </c>
      <c r="H246">
        <v>372</v>
      </c>
      <c r="I246">
        <v>1108</v>
      </c>
      <c r="J246">
        <v>1</v>
      </c>
      <c r="K246">
        <v>33</v>
      </c>
      <c r="L246">
        <v>0</v>
      </c>
      <c r="M246">
        <v>0</v>
      </c>
      <c r="N246">
        <v>0</v>
      </c>
      <c r="O246">
        <v>0</v>
      </c>
      <c r="P246">
        <v>0</v>
      </c>
      <c r="Q246">
        <v>0</v>
      </c>
      <c r="R246">
        <v>0</v>
      </c>
      <c r="S246">
        <v>1106</v>
      </c>
      <c r="T246">
        <v>0</v>
      </c>
      <c r="U246">
        <v>0</v>
      </c>
      <c r="V246">
        <v>1106</v>
      </c>
      <c r="W246">
        <v>63</v>
      </c>
      <c r="X246">
        <v>17</v>
      </c>
      <c r="Y246">
        <v>46</v>
      </c>
      <c r="Z246">
        <v>0</v>
      </c>
      <c r="AA246">
        <v>1043</v>
      </c>
      <c r="AB246">
        <v>481</v>
      </c>
      <c r="AC246">
        <v>356</v>
      </c>
      <c r="AD246">
        <v>206</v>
      </c>
      <c r="AE246">
        <v>1043</v>
      </c>
    </row>
    <row r="247" spans="1:31">
      <c r="A247" t="s">
        <v>56</v>
      </c>
      <c r="B247" t="s">
        <v>1</v>
      </c>
      <c r="C247" t="str">
        <f>"121905"</f>
        <v>121905</v>
      </c>
      <c r="D247" t="s">
        <v>55</v>
      </c>
      <c r="E247">
        <v>10</v>
      </c>
      <c r="F247">
        <v>1650</v>
      </c>
      <c r="G247">
        <v>1211</v>
      </c>
      <c r="H247">
        <v>176</v>
      </c>
      <c r="I247">
        <v>1035</v>
      </c>
      <c r="J247">
        <v>0</v>
      </c>
      <c r="K247">
        <v>13</v>
      </c>
      <c r="L247">
        <v>0</v>
      </c>
      <c r="M247">
        <v>0</v>
      </c>
      <c r="N247">
        <v>0</v>
      </c>
      <c r="O247">
        <v>0</v>
      </c>
      <c r="P247">
        <v>0</v>
      </c>
      <c r="Q247">
        <v>0</v>
      </c>
      <c r="R247">
        <v>0</v>
      </c>
      <c r="S247">
        <v>1035</v>
      </c>
      <c r="T247">
        <v>0</v>
      </c>
      <c r="U247">
        <v>0</v>
      </c>
      <c r="V247">
        <v>1035</v>
      </c>
      <c r="W247">
        <v>68</v>
      </c>
      <c r="X247">
        <v>24</v>
      </c>
      <c r="Y247">
        <v>44</v>
      </c>
      <c r="Z247">
        <v>0</v>
      </c>
      <c r="AA247">
        <v>967</v>
      </c>
      <c r="AB247">
        <v>353</v>
      </c>
      <c r="AC247">
        <v>361</v>
      </c>
      <c r="AD247">
        <v>253</v>
      </c>
      <c r="AE247">
        <v>967</v>
      </c>
    </row>
    <row r="248" spans="1:31">
      <c r="A248" t="s">
        <v>54</v>
      </c>
      <c r="B248" t="s">
        <v>1</v>
      </c>
      <c r="C248" t="str">
        <f>"121905"</f>
        <v>121905</v>
      </c>
      <c r="D248" t="s">
        <v>53</v>
      </c>
      <c r="E248">
        <v>11</v>
      </c>
      <c r="F248">
        <v>1473</v>
      </c>
      <c r="G248">
        <v>1201</v>
      </c>
      <c r="H248">
        <v>245</v>
      </c>
      <c r="I248">
        <v>956</v>
      </c>
      <c r="J248">
        <v>0</v>
      </c>
      <c r="K248">
        <v>23</v>
      </c>
      <c r="L248">
        <v>0</v>
      </c>
      <c r="M248">
        <v>0</v>
      </c>
      <c r="N248">
        <v>0</v>
      </c>
      <c r="O248">
        <v>0</v>
      </c>
      <c r="P248">
        <v>0</v>
      </c>
      <c r="Q248">
        <v>0</v>
      </c>
      <c r="R248">
        <v>0</v>
      </c>
      <c r="S248">
        <v>956</v>
      </c>
      <c r="T248">
        <v>0</v>
      </c>
      <c r="U248">
        <v>0</v>
      </c>
      <c r="V248">
        <v>956</v>
      </c>
      <c r="W248">
        <v>81</v>
      </c>
      <c r="X248">
        <v>26</v>
      </c>
      <c r="Y248">
        <v>45</v>
      </c>
      <c r="Z248">
        <v>0</v>
      </c>
      <c r="AA248">
        <v>875</v>
      </c>
      <c r="AB248">
        <v>325</v>
      </c>
      <c r="AC248">
        <v>352</v>
      </c>
      <c r="AD248">
        <v>198</v>
      </c>
      <c r="AE248">
        <v>875</v>
      </c>
    </row>
    <row r="249" spans="1:31">
      <c r="A249" t="s">
        <v>52</v>
      </c>
      <c r="B249" t="s">
        <v>1</v>
      </c>
      <c r="C249" t="str">
        <f>"121905"</f>
        <v>121905</v>
      </c>
      <c r="D249" t="s">
        <v>51</v>
      </c>
      <c r="E249">
        <v>12</v>
      </c>
      <c r="F249">
        <v>1183</v>
      </c>
      <c r="G249">
        <v>870</v>
      </c>
      <c r="H249">
        <v>248</v>
      </c>
      <c r="I249">
        <v>622</v>
      </c>
      <c r="J249">
        <v>1</v>
      </c>
      <c r="K249">
        <v>6</v>
      </c>
      <c r="L249">
        <v>0</v>
      </c>
      <c r="M249">
        <v>0</v>
      </c>
      <c r="N249">
        <v>0</v>
      </c>
      <c r="O249">
        <v>0</v>
      </c>
      <c r="P249">
        <v>0</v>
      </c>
      <c r="Q249">
        <v>0</v>
      </c>
      <c r="R249">
        <v>0</v>
      </c>
      <c r="S249">
        <v>622</v>
      </c>
      <c r="T249">
        <v>0</v>
      </c>
      <c r="U249">
        <v>0</v>
      </c>
      <c r="V249">
        <v>622</v>
      </c>
      <c r="W249">
        <v>31</v>
      </c>
      <c r="X249">
        <v>10</v>
      </c>
      <c r="Y249">
        <v>21</v>
      </c>
      <c r="Z249">
        <v>0</v>
      </c>
      <c r="AA249">
        <v>591</v>
      </c>
      <c r="AB249">
        <v>313</v>
      </c>
      <c r="AC249">
        <v>153</v>
      </c>
      <c r="AD249">
        <v>125</v>
      </c>
      <c r="AE249">
        <v>591</v>
      </c>
    </row>
    <row r="250" spans="1:31">
      <c r="A250" t="s">
        <v>50</v>
      </c>
      <c r="B250" t="s">
        <v>1</v>
      </c>
      <c r="C250" t="str">
        <f>"121905"</f>
        <v>121905</v>
      </c>
      <c r="D250" t="s">
        <v>49</v>
      </c>
      <c r="E250">
        <v>13</v>
      </c>
      <c r="F250">
        <v>1476</v>
      </c>
      <c r="G250">
        <v>1100</v>
      </c>
      <c r="H250">
        <v>297</v>
      </c>
      <c r="I250">
        <v>803</v>
      </c>
      <c r="J250">
        <v>0</v>
      </c>
      <c r="K250">
        <v>9</v>
      </c>
      <c r="L250">
        <v>0</v>
      </c>
      <c r="M250">
        <v>0</v>
      </c>
      <c r="N250">
        <v>0</v>
      </c>
      <c r="O250">
        <v>0</v>
      </c>
      <c r="P250">
        <v>0</v>
      </c>
      <c r="Q250">
        <v>0</v>
      </c>
      <c r="R250">
        <v>0</v>
      </c>
      <c r="S250">
        <v>803</v>
      </c>
      <c r="T250">
        <v>0</v>
      </c>
      <c r="U250">
        <v>0</v>
      </c>
      <c r="V250">
        <v>803</v>
      </c>
      <c r="W250">
        <v>56</v>
      </c>
      <c r="X250">
        <v>39</v>
      </c>
      <c r="Y250">
        <v>17</v>
      </c>
      <c r="Z250">
        <v>0</v>
      </c>
      <c r="AA250">
        <v>747</v>
      </c>
      <c r="AB250">
        <v>365</v>
      </c>
      <c r="AC250">
        <v>236</v>
      </c>
      <c r="AD250">
        <v>146</v>
      </c>
      <c r="AE250">
        <v>747</v>
      </c>
    </row>
    <row r="251" spans="1:31">
      <c r="A251" t="s">
        <v>48</v>
      </c>
      <c r="B251" t="s">
        <v>1</v>
      </c>
      <c r="C251" t="str">
        <f>"121905"</f>
        <v>121905</v>
      </c>
      <c r="D251" t="s">
        <v>47</v>
      </c>
      <c r="E251">
        <v>14</v>
      </c>
      <c r="F251">
        <v>1478</v>
      </c>
      <c r="G251">
        <v>1110</v>
      </c>
      <c r="H251">
        <v>409</v>
      </c>
      <c r="I251">
        <v>701</v>
      </c>
      <c r="J251">
        <v>0</v>
      </c>
      <c r="K251">
        <v>4</v>
      </c>
      <c r="L251">
        <v>0</v>
      </c>
      <c r="M251">
        <v>0</v>
      </c>
      <c r="N251">
        <v>0</v>
      </c>
      <c r="O251">
        <v>0</v>
      </c>
      <c r="P251">
        <v>0</v>
      </c>
      <c r="Q251">
        <v>0</v>
      </c>
      <c r="R251">
        <v>0</v>
      </c>
      <c r="S251">
        <v>701</v>
      </c>
      <c r="T251">
        <v>0</v>
      </c>
      <c r="U251">
        <v>0</v>
      </c>
      <c r="V251">
        <v>701</v>
      </c>
      <c r="W251">
        <v>29</v>
      </c>
      <c r="X251">
        <v>2</v>
      </c>
      <c r="Y251">
        <v>27</v>
      </c>
      <c r="Z251">
        <v>0</v>
      </c>
      <c r="AA251">
        <v>672</v>
      </c>
      <c r="AB251">
        <v>379</v>
      </c>
      <c r="AC251">
        <v>155</v>
      </c>
      <c r="AD251">
        <v>138</v>
      </c>
      <c r="AE251">
        <v>672</v>
      </c>
    </row>
    <row r="252" spans="1:31">
      <c r="A252" t="s">
        <v>46</v>
      </c>
      <c r="B252" t="s">
        <v>1</v>
      </c>
      <c r="C252" t="str">
        <f>"121905"</f>
        <v>121905</v>
      </c>
      <c r="D252" t="s">
        <v>45</v>
      </c>
      <c r="E252">
        <v>15</v>
      </c>
      <c r="F252">
        <v>1000</v>
      </c>
      <c r="G252">
        <v>750</v>
      </c>
      <c r="H252">
        <v>258</v>
      </c>
      <c r="I252">
        <v>492</v>
      </c>
      <c r="J252">
        <v>0</v>
      </c>
      <c r="K252">
        <v>4</v>
      </c>
      <c r="L252">
        <v>0</v>
      </c>
      <c r="M252">
        <v>0</v>
      </c>
      <c r="N252">
        <v>0</v>
      </c>
      <c r="O252">
        <v>0</v>
      </c>
      <c r="P252">
        <v>0</v>
      </c>
      <c r="Q252">
        <v>0</v>
      </c>
      <c r="R252">
        <v>0</v>
      </c>
      <c r="S252">
        <v>492</v>
      </c>
      <c r="T252">
        <v>0</v>
      </c>
      <c r="U252">
        <v>0</v>
      </c>
      <c r="V252">
        <v>492</v>
      </c>
      <c r="W252">
        <v>38</v>
      </c>
      <c r="X252">
        <v>4</v>
      </c>
      <c r="Y252">
        <v>34</v>
      </c>
      <c r="Z252">
        <v>0</v>
      </c>
      <c r="AA252">
        <v>454</v>
      </c>
      <c r="AB252">
        <v>281</v>
      </c>
      <c r="AC252">
        <v>101</v>
      </c>
      <c r="AD252">
        <v>72</v>
      </c>
      <c r="AE252">
        <v>454</v>
      </c>
    </row>
    <row r="253" spans="1:31">
      <c r="A253" t="s">
        <v>44</v>
      </c>
      <c r="B253" t="s">
        <v>1</v>
      </c>
      <c r="C253" t="str">
        <f>"121905"</f>
        <v>121905</v>
      </c>
      <c r="D253" t="s">
        <v>43</v>
      </c>
      <c r="E253">
        <v>16</v>
      </c>
      <c r="F253">
        <v>822</v>
      </c>
      <c r="G253">
        <v>630</v>
      </c>
      <c r="H253">
        <v>185</v>
      </c>
      <c r="I253">
        <v>445</v>
      </c>
      <c r="J253">
        <v>0</v>
      </c>
      <c r="K253">
        <v>1</v>
      </c>
      <c r="L253">
        <v>0</v>
      </c>
      <c r="M253">
        <v>0</v>
      </c>
      <c r="N253">
        <v>0</v>
      </c>
      <c r="O253">
        <v>0</v>
      </c>
      <c r="P253">
        <v>0</v>
      </c>
      <c r="Q253">
        <v>0</v>
      </c>
      <c r="R253">
        <v>0</v>
      </c>
      <c r="S253">
        <v>445</v>
      </c>
      <c r="T253">
        <v>0</v>
      </c>
      <c r="U253">
        <v>0</v>
      </c>
      <c r="V253">
        <v>445</v>
      </c>
      <c r="W253">
        <v>16</v>
      </c>
      <c r="X253">
        <v>4</v>
      </c>
      <c r="Y253">
        <v>12</v>
      </c>
      <c r="Z253">
        <v>0</v>
      </c>
      <c r="AA253">
        <v>429</v>
      </c>
      <c r="AB253">
        <v>266</v>
      </c>
      <c r="AC253">
        <v>88</v>
      </c>
      <c r="AD253">
        <v>75</v>
      </c>
      <c r="AE253">
        <v>429</v>
      </c>
    </row>
    <row r="254" spans="1:31">
      <c r="A254" t="s">
        <v>42</v>
      </c>
      <c r="B254" t="s">
        <v>1</v>
      </c>
      <c r="C254" t="str">
        <f>"121905"</f>
        <v>121905</v>
      </c>
      <c r="D254" t="s">
        <v>41</v>
      </c>
      <c r="E254">
        <v>17</v>
      </c>
      <c r="F254">
        <v>1296</v>
      </c>
      <c r="G254">
        <v>990</v>
      </c>
      <c r="H254">
        <v>383</v>
      </c>
      <c r="I254">
        <v>607</v>
      </c>
      <c r="J254">
        <v>0</v>
      </c>
      <c r="K254">
        <v>3</v>
      </c>
      <c r="L254">
        <v>0</v>
      </c>
      <c r="M254">
        <v>0</v>
      </c>
      <c r="N254">
        <v>0</v>
      </c>
      <c r="O254">
        <v>0</v>
      </c>
      <c r="P254">
        <v>0</v>
      </c>
      <c r="Q254">
        <v>0</v>
      </c>
      <c r="R254">
        <v>0</v>
      </c>
      <c r="S254">
        <v>607</v>
      </c>
      <c r="T254">
        <v>0</v>
      </c>
      <c r="U254">
        <v>0</v>
      </c>
      <c r="V254">
        <v>607</v>
      </c>
      <c r="W254">
        <v>30</v>
      </c>
      <c r="X254">
        <v>5</v>
      </c>
      <c r="Y254">
        <v>25</v>
      </c>
      <c r="Z254">
        <v>0</v>
      </c>
      <c r="AA254">
        <v>577</v>
      </c>
      <c r="AB254">
        <v>373</v>
      </c>
      <c r="AC254">
        <v>140</v>
      </c>
      <c r="AD254">
        <v>64</v>
      </c>
      <c r="AE254">
        <v>577</v>
      </c>
    </row>
    <row r="255" spans="1:31">
      <c r="A255" t="s">
        <v>40</v>
      </c>
      <c r="B255" t="s">
        <v>1</v>
      </c>
      <c r="C255" t="str">
        <f>"121905"</f>
        <v>121905</v>
      </c>
      <c r="D255" t="s">
        <v>39</v>
      </c>
      <c r="E255">
        <v>18</v>
      </c>
      <c r="F255">
        <v>1189</v>
      </c>
      <c r="G255">
        <v>889</v>
      </c>
      <c r="H255">
        <v>209</v>
      </c>
      <c r="I255">
        <v>680</v>
      </c>
      <c r="J255">
        <v>0</v>
      </c>
      <c r="K255">
        <v>8</v>
      </c>
      <c r="L255">
        <v>2</v>
      </c>
      <c r="M255">
        <v>2</v>
      </c>
      <c r="N255">
        <v>0</v>
      </c>
      <c r="O255">
        <v>0</v>
      </c>
      <c r="P255">
        <v>0</v>
      </c>
      <c r="Q255">
        <v>0</v>
      </c>
      <c r="R255">
        <v>2</v>
      </c>
      <c r="S255">
        <v>682</v>
      </c>
      <c r="T255">
        <v>2</v>
      </c>
      <c r="U255">
        <v>0</v>
      </c>
      <c r="V255">
        <v>682</v>
      </c>
      <c r="W255">
        <v>37</v>
      </c>
      <c r="X255">
        <v>3</v>
      </c>
      <c r="Y255">
        <v>34</v>
      </c>
      <c r="Z255">
        <v>0</v>
      </c>
      <c r="AA255">
        <v>645</v>
      </c>
      <c r="AB255">
        <v>359</v>
      </c>
      <c r="AC255">
        <v>163</v>
      </c>
      <c r="AD255">
        <v>123</v>
      </c>
      <c r="AE255">
        <v>645</v>
      </c>
    </row>
    <row r="256" spans="1:31">
      <c r="A256" t="s">
        <v>38</v>
      </c>
      <c r="B256" t="s">
        <v>1</v>
      </c>
      <c r="C256" t="str">
        <f>"121905"</f>
        <v>121905</v>
      </c>
      <c r="D256" t="s">
        <v>37</v>
      </c>
      <c r="E256">
        <v>19</v>
      </c>
      <c r="F256">
        <v>581</v>
      </c>
      <c r="G256">
        <v>450</v>
      </c>
      <c r="H256">
        <v>119</v>
      </c>
      <c r="I256">
        <v>331</v>
      </c>
      <c r="J256">
        <v>0</v>
      </c>
      <c r="K256">
        <v>2</v>
      </c>
      <c r="L256">
        <v>0</v>
      </c>
      <c r="M256">
        <v>0</v>
      </c>
      <c r="N256">
        <v>0</v>
      </c>
      <c r="O256">
        <v>0</v>
      </c>
      <c r="P256">
        <v>0</v>
      </c>
      <c r="Q256">
        <v>0</v>
      </c>
      <c r="R256">
        <v>0</v>
      </c>
      <c r="S256">
        <v>331</v>
      </c>
      <c r="T256">
        <v>0</v>
      </c>
      <c r="U256">
        <v>0</v>
      </c>
      <c r="V256">
        <v>331</v>
      </c>
      <c r="W256">
        <v>14</v>
      </c>
      <c r="X256">
        <v>1</v>
      </c>
      <c r="Y256">
        <v>13</v>
      </c>
      <c r="Z256">
        <v>0</v>
      </c>
      <c r="AA256">
        <v>317</v>
      </c>
      <c r="AB256">
        <v>241</v>
      </c>
      <c r="AC256">
        <v>49</v>
      </c>
      <c r="AD256">
        <v>27</v>
      </c>
      <c r="AE256">
        <v>317</v>
      </c>
    </row>
    <row r="257" spans="1:31">
      <c r="A257" t="s">
        <v>36</v>
      </c>
      <c r="B257" t="s">
        <v>1</v>
      </c>
      <c r="C257" t="str">
        <f>"121905"</f>
        <v>121905</v>
      </c>
      <c r="D257" t="s">
        <v>35</v>
      </c>
      <c r="E257">
        <v>20</v>
      </c>
      <c r="F257">
        <v>1095</v>
      </c>
      <c r="G257">
        <v>830</v>
      </c>
      <c r="H257">
        <v>310</v>
      </c>
      <c r="I257">
        <v>520</v>
      </c>
      <c r="J257">
        <v>0</v>
      </c>
      <c r="K257">
        <v>2</v>
      </c>
      <c r="L257">
        <v>0</v>
      </c>
      <c r="M257">
        <v>0</v>
      </c>
      <c r="N257">
        <v>0</v>
      </c>
      <c r="O257">
        <v>0</v>
      </c>
      <c r="P257">
        <v>0</v>
      </c>
      <c r="Q257">
        <v>0</v>
      </c>
      <c r="R257">
        <v>0</v>
      </c>
      <c r="S257">
        <v>520</v>
      </c>
      <c r="T257">
        <v>0</v>
      </c>
      <c r="U257">
        <v>0</v>
      </c>
      <c r="V257">
        <v>520</v>
      </c>
      <c r="W257">
        <v>15</v>
      </c>
      <c r="X257">
        <v>2</v>
      </c>
      <c r="Y257">
        <v>13</v>
      </c>
      <c r="Z257">
        <v>0</v>
      </c>
      <c r="AA257">
        <v>505</v>
      </c>
      <c r="AB257">
        <v>290</v>
      </c>
      <c r="AC257">
        <v>146</v>
      </c>
      <c r="AD257">
        <v>69</v>
      </c>
      <c r="AE257">
        <v>505</v>
      </c>
    </row>
    <row r="258" spans="1:31">
      <c r="A258" t="s">
        <v>34</v>
      </c>
      <c r="B258" t="s">
        <v>1</v>
      </c>
      <c r="C258" t="str">
        <f>"121905"</f>
        <v>121905</v>
      </c>
      <c r="D258" t="s">
        <v>33</v>
      </c>
      <c r="E258">
        <v>21</v>
      </c>
      <c r="F258">
        <v>960</v>
      </c>
      <c r="G258">
        <v>720</v>
      </c>
      <c r="H258">
        <v>210</v>
      </c>
      <c r="I258">
        <v>510</v>
      </c>
      <c r="J258">
        <v>0</v>
      </c>
      <c r="K258">
        <v>14</v>
      </c>
      <c r="L258">
        <v>0</v>
      </c>
      <c r="M258">
        <v>0</v>
      </c>
      <c r="N258">
        <v>0</v>
      </c>
      <c r="O258">
        <v>0</v>
      </c>
      <c r="P258">
        <v>0</v>
      </c>
      <c r="Q258">
        <v>0</v>
      </c>
      <c r="R258">
        <v>0</v>
      </c>
      <c r="S258">
        <v>510</v>
      </c>
      <c r="T258">
        <v>0</v>
      </c>
      <c r="U258">
        <v>0</v>
      </c>
      <c r="V258">
        <v>510</v>
      </c>
      <c r="W258">
        <v>32</v>
      </c>
      <c r="X258">
        <v>5</v>
      </c>
      <c r="Y258">
        <v>27</v>
      </c>
      <c r="Z258">
        <v>0</v>
      </c>
      <c r="AA258">
        <v>478</v>
      </c>
      <c r="AB258">
        <v>265</v>
      </c>
      <c r="AC258">
        <v>143</v>
      </c>
      <c r="AD258">
        <v>70</v>
      </c>
      <c r="AE258">
        <v>478</v>
      </c>
    </row>
    <row r="259" spans="1:31">
      <c r="A259" t="s">
        <v>32</v>
      </c>
      <c r="B259" t="s">
        <v>1</v>
      </c>
      <c r="C259" t="str">
        <f>"121905"</f>
        <v>121905</v>
      </c>
      <c r="D259" t="s">
        <v>31</v>
      </c>
      <c r="E259">
        <v>22</v>
      </c>
      <c r="F259">
        <v>690</v>
      </c>
      <c r="G259">
        <v>519</v>
      </c>
      <c r="H259">
        <v>180</v>
      </c>
      <c r="I259">
        <v>339</v>
      </c>
      <c r="J259">
        <v>0</v>
      </c>
      <c r="K259">
        <v>0</v>
      </c>
      <c r="L259">
        <v>0</v>
      </c>
      <c r="M259">
        <v>0</v>
      </c>
      <c r="N259">
        <v>0</v>
      </c>
      <c r="O259">
        <v>0</v>
      </c>
      <c r="P259">
        <v>0</v>
      </c>
      <c r="Q259">
        <v>0</v>
      </c>
      <c r="R259">
        <v>0</v>
      </c>
      <c r="S259">
        <v>339</v>
      </c>
      <c r="T259">
        <v>0</v>
      </c>
      <c r="U259">
        <v>0</v>
      </c>
      <c r="V259">
        <v>339</v>
      </c>
      <c r="W259">
        <v>19</v>
      </c>
      <c r="X259">
        <v>8</v>
      </c>
      <c r="Y259">
        <v>11</v>
      </c>
      <c r="Z259">
        <v>0</v>
      </c>
      <c r="AA259">
        <v>320</v>
      </c>
      <c r="AB259">
        <v>210</v>
      </c>
      <c r="AC259">
        <v>59</v>
      </c>
      <c r="AD259">
        <v>51</v>
      </c>
      <c r="AE259">
        <v>320</v>
      </c>
    </row>
    <row r="260" spans="1:31">
      <c r="A260" t="s">
        <v>30</v>
      </c>
      <c r="B260" t="s">
        <v>1</v>
      </c>
      <c r="C260" t="str">
        <f>"121905"</f>
        <v>121905</v>
      </c>
      <c r="D260" t="s">
        <v>29</v>
      </c>
      <c r="E260">
        <v>23</v>
      </c>
      <c r="F260">
        <v>835</v>
      </c>
      <c r="G260">
        <v>630</v>
      </c>
      <c r="H260">
        <v>163</v>
      </c>
      <c r="I260">
        <v>467</v>
      </c>
      <c r="J260">
        <v>0</v>
      </c>
      <c r="K260">
        <v>3</v>
      </c>
      <c r="L260">
        <v>0</v>
      </c>
      <c r="M260">
        <v>0</v>
      </c>
      <c r="N260">
        <v>0</v>
      </c>
      <c r="O260">
        <v>0</v>
      </c>
      <c r="P260">
        <v>0</v>
      </c>
      <c r="Q260">
        <v>0</v>
      </c>
      <c r="R260">
        <v>0</v>
      </c>
      <c r="S260">
        <v>467</v>
      </c>
      <c r="T260">
        <v>0</v>
      </c>
      <c r="U260">
        <v>0</v>
      </c>
      <c r="V260">
        <v>467</v>
      </c>
      <c r="W260">
        <v>12</v>
      </c>
      <c r="X260">
        <v>3</v>
      </c>
      <c r="Y260">
        <v>9</v>
      </c>
      <c r="Z260">
        <v>0</v>
      </c>
      <c r="AA260">
        <v>455</v>
      </c>
      <c r="AB260">
        <v>233</v>
      </c>
      <c r="AC260">
        <v>159</v>
      </c>
      <c r="AD260">
        <v>63</v>
      </c>
      <c r="AE260">
        <v>455</v>
      </c>
    </row>
    <row r="261" spans="1:31">
      <c r="A261" t="s">
        <v>28</v>
      </c>
      <c r="B261" t="s">
        <v>1</v>
      </c>
      <c r="C261" t="str">
        <f>"121905"</f>
        <v>121905</v>
      </c>
      <c r="D261" t="s">
        <v>27</v>
      </c>
      <c r="E261">
        <v>24</v>
      </c>
      <c r="F261">
        <v>1463</v>
      </c>
      <c r="G261">
        <v>1100</v>
      </c>
      <c r="H261">
        <v>308</v>
      </c>
      <c r="I261">
        <v>792</v>
      </c>
      <c r="J261">
        <v>2</v>
      </c>
      <c r="K261">
        <v>6</v>
      </c>
      <c r="L261">
        <v>0</v>
      </c>
      <c r="M261">
        <v>0</v>
      </c>
      <c r="N261">
        <v>0</v>
      </c>
      <c r="O261">
        <v>0</v>
      </c>
      <c r="P261">
        <v>0</v>
      </c>
      <c r="Q261">
        <v>0</v>
      </c>
      <c r="R261">
        <v>0</v>
      </c>
      <c r="S261">
        <v>792</v>
      </c>
      <c r="T261">
        <v>0</v>
      </c>
      <c r="U261">
        <v>1</v>
      </c>
      <c r="V261">
        <v>791</v>
      </c>
      <c r="W261">
        <v>34</v>
      </c>
      <c r="X261">
        <v>9</v>
      </c>
      <c r="Y261">
        <v>25</v>
      </c>
      <c r="Z261">
        <v>0</v>
      </c>
      <c r="AA261">
        <v>757</v>
      </c>
      <c r="AB261">
        <v>420</v>
      </c>
      <c r="AC261">
        <v>196</v>
      </c>
      <c r="AD261">
        <v>141</v>
      </c>
      <c r="AE261">
        <v>757</v>
      </c>
    </row>
    <row r="262" spans="1:31">
      <c r="A262" t="s">
        <v>26</v>
      </c>
      <c r="B262" t="s">
        <v>1</v>
      </c>
      <c r="C262" t="str">
        <f>"121905"</f>
        <v>121905</v>
      </c>
      <c r="D262" t="s">
        <v>25</v>
      </c>
      <c r="E262">
        <v>25</v>
      </c>
      <c r="F262">
        <v>506</v>
      </c>
      <c r="G262">
        <v>379</v>
      </c>
      <c r="H262">
        <v>103</v>
      </c>
      <c r="I262">
        <v>276</v>
      </c>
      <c r="J262">
        <v>0</v>
      </c>
      <c r="K262">
        <v>1</v>
      </c>
      <c r="L262">
        <v>0</v>
      </c>
      <c r="M262">
        <v>0</v>
      </c>
      <c r="N262">
        <v>0</v>
      </c>
      <c r="O262">
        <v>0</v>
      </c>
      <c r="P262">
        <v>0</v>
      </c>
      <c r="Q262">
        <v>0</v>
      </c>
      <c r="R262">
        <v>0</v>
      </c>
      <c r="S262">
        <v>276</v>
      </c>
      <c r="T262">
        <v>0</v>
      </c>
      <c r="U262">
        <v>0</v>
      </c>
      <c r="V262">
        <v>276</v>
      </c>
      <c r="W262">
        <v>10</v>
      </c>
      <c r="X262">
        <v>4</v>
      </c>
      <c r="Y262">
        <v>6</v>
      </c>
      <c r="Z262">
        <v>0</v>
      </c>
      <c r="AA262">
        <v>266</v>
      </c>
      <c r="AB262">
        <v>152</v>
      </c>
      <c r="AC262">
        <v>62</v>
      </c>
      <c r="AD262">
        <v>52</v>
      </c>
      <c r="AE262">
        <v>266</v>
      </c>
    </row>
    <row r="263" spans="1:31">
      <c r="A263" t="s">
        <v>24</v>
      </c>
      <c r="B263" t="s">
        <v>1</v>
      </c>
      <c r="C263" t="str">
        <f>"121905"</f>
        <v>121905</v>
      </c>
      <c r="D263" t="s">
        <v>23</v>
      </c>
      <c r="E263">
        <v>26</v>
      </c>
      <c r="F263">
        <v>738</v>
      </c>
      <c r="G263">
        <v>560</v>
      </c>
      <c r="H263">
        <v>174</v>
      </c>
      <c r="I263">
        <v>386</v>
      </c>
      <c r="J263">
        <v>0</v>
      </c>
      <c r="K263">
        <v>3</v>
      </c>
      <c r="L263">
        <v>0</v>
      </c>
      <c r="M263">
        <v>0</v>
      </c>
      <c r="N263">
        <v>0</v>
      </c>
      <c r="O263">
        <v>0</v>
      </c>
      <c r="P263">
        <v>0</v>
      </c>
      <c r="Q263">
        <v>0</v>
      </c>
      <c r="R263">
        <v>0</v>
      </c>
      <c r="S263">
        <v>384</v>
      </c>
      <c r="T263">
        <v>0</v>
      </c>
      <c r="U263">
        <v>0</v>
      </c>
      <c r="V263">
        <v>384</v>
      </c>
      <c r="W263">
        <v>18</v>
      </c>
      <c r="X263">
        <v>4</v>
      </c>
      <c r="Y263">
        <v>14</v>
      </c>
      <c r="Z263">
        <v>0</v>
      </c>
      <c r="AA263">
        <v>366</v>
      </c>
      <c r="AB263">
        <v>184</v>
      </c>
      <c r="AC263">
        <v>113</v>
      </c>
      <c r="AD263">
        <v>69</v>
      </c>
      <c r="AE263">
        <v>366</v>
      </c>
    </row>
    <row r="264" spans="1:31">
      <c r="A264" t="s">
        <v>22</v>
      </c>
      <c r="B264" t="s">
        <v>1</v>
      </c>
      <c r="C264" t="str">
        <f>"121905"</f>
        <v>121905</v>
      </c>
      <c r="D264" t="s">
        <v>21</v>
      </c>
      <c r="E264">
        <v>27</v>
      </c>
      <c r="F264">
        <v>1100</v>
      </c>
      <c r="G264">
        <v>830</v>
      </c>
      <c r="H264">
        <v>236</v>
      </c>
      <c r="I264">
        <v>594</v>
      </c>
      <c r="J264">
        <v>0</v>
      </c>
      <c r="K264">
        <v>3</v>
      </c>
      <c r="L264">
        <v>0</v>
      </c>
      <c r="M264">
        <v>0</v>
      </c>
      <c r="N264">
        <v>0</v>
      </c>
      <c r="O264">
        <v>0</v>
      </c>
      <c r="P264">
        <v>0</v>
      </c>
      <c r="Q264">
        <v>0</v>
      </c>
      <c r="R264">
        <v>0</v>
      </c>
      <c r="S264">
        <v>594</v>
      </c>
      <c r="T264">
        <v>0</v>
      </c>
      <c r="U264">
        <v>0</v>
      </c>
      <c r="V264">
        <v>594</v>
      </c>
      <c r="W264">
        <v>44</v>
      </c>
      <c r="X264">
        <v>5</v>
      </c>
      <c r="Y264">
        <v>39</v>
      </c>
      <c r="Z264">
        <v>0</v>
      </c>
      <c r="AA264">
        <v>550</v>
      </c>
      <c r="AB264">
        <v>219</v>
      </c>
      <c r="AC264">
        <v>207</v>
      </c>
      <c r="AD264">
        <v>124</v>
      </c>
      <c r="AE264">
        <v>550</v>
      </c>
    </row>
    <row r="265" spans="1:31">
      <c r="A265" t="s">
        <v>20</v>
      </c>
      <c r="B265" t="s">
        <v>1</v>
      </c>
      <c r="C265" t="str">
        <f>"121905"</f>
        <v>121905</v>
      </c>
      <c r="D265" t="s">
        <v>19</v>
      </c>
      <c r="E265">
        <v>28</v>
      </c>
      <c r="F265">
        <v>989</v>
      </c>
      <c r="G265">
        <v>730</v>
      </c>
      <c r="H265">
        <v>149</v>
      </c>
      <c r="I265">
        <v>581</v>
      </c>
      <c r="J265">
        <v>0</v>
      </c>
      <c r="K265">
        <v>1</v>
      </c>
      <c r="L265">
        <v>0</v>
      </c>
      <c r="M265">
        <v>0</v>
      </c>
      <c r="N265">
        <v>0</v>
      </c>
      <c r="O265">
        <v>0</v>
      </c>
      <c r="P265">
        <v>0</v>
      </c>
      <c r="Q265">
        <v>0</v>
      </c>
      <c r="R265">
        <v>0</v>
      </c>
      <c r="S265">
        <v>581</v>
      </c>
      <c r="T265">
        <v>0</v>
      </c>
      <c r="U265">
        <v>0</v>
      </c>
      <c r="V265">
        <v>581</v>
      </c>
      <c r="W265">
        <v>40</v>
      </c>
      <c r="X265">
        <v>6</v>
      </c>
      <c r="Y265">
        <v>34</v>
      </c>
      <c r="Z265">
        <v>0</v>
      </c>
      <c r="AA265">
        <v>541</v>
      </c>
      <c r="AB265">
        <v>276</v>
      </c>
      <c r="AC265">
        <v>161</v>
      </c>
      <c r="AD265">
        <v>104</v>
      </c>
      <c r="AE265">
        <v>541</v>
      </c>
    </row>
    <row r="266" spans="1:31">
      <c r="A266" t="s">
        <v>18</v>
      </c>
      <c r="B266" t="s">
        <v>1</v>
      </c>
      <c r="C266" t="str">
        <f>"121905"</f>
        <v>121905</v>
      </c>
      <c r="D266" t="s">
        <v>17</v>
      </c>
      <c r="E266">
        <v>29</v>
      </c>
      <c r="F266">
        <v>765</v>
      </c>
      <c r="G266">
        <v>580</v>
      </c>
      <c r="H266">
        <v>140</v>
      </c>
      <c r="I266">
        <v>440</v>
      </c>
      <c r="J266">
        <v>0</v>
      </c>
      <c r="K266">
        <v>2</v>
      </c>
      <c r="L266">
        <v>0</v>
      </c>
      <c r="M266">
        <v>0</v>
      </c>
      <c r="N266">
        <v>0</v>
      </c>
      <c r="O266">
        <v>0</v>
      </c>
      <c r="P266">
        <v>0</v>
      </c>
      <c r="Q266">
        <v>0</v>
      </c>
      <c r="R266">
        <v>0</v>
      </c>
      <c r="S266">
        <v>440</v>
      </c>
      <c r="T266">
        <v>0</v>
      </c>
      <c r="U266">
        <v>0</v>
      </c>
      <c r="V266">
        <v>440</v>
      </c>
      <c r="W266">
        <v>15</v>
      </c>
      <c r="X266">
        <v>4</v>
      </c>
      <c r="Y266">
        <v>11</v>
      </c>
      <c r="Z266">
        <v>0</v>
      </c>
      <c r="AA266">
        <v>425</v>
      </c>
      <c r="AB266">
        <v>226</v>
      </c>
      <c r="AC266">
        <v>117</v>
      </c>
      <c r="AD266">
        <v>82</v>
      </c>
      <c r="AE266">
        <v>425</v>
      </c>
    </row>
    <row r="267" spans="1:31">
      <c r="A267" t="s">
        <v>16</v>
      </c>
      <c r="B267" t="s">
        <v>1</v>
      </c>
      <c r="C267" t="str">
        <f>"121905"</f>
        <v>121905</v>
      </c>
      <c r="D267" t="s">
        <v>15</v>
      </c>
      <c r="E267">
        <v>30</v>
      </c>
      <c r="F267">
        <v>471</v>
      </c>
      <c r="G267">
        <v>360</v>
      </c>
      <c r="H267">
        <v>60</v>
      </c>
      <c r="I267">
        <v>300</v>
      </c>
      <c r="J267">
        <v>0</v>
      </c>
      <c r="K267">
        <v>2</v>
      </c>
      <c r="L267">
        <v>0</v>
      </c>
      <c r="M267">
        <v>0</v>
      </c>
      <c r="N267">
        <v>0</v>
      </c>
      <c r="O267">
        <v>0</v>
      </c>
      <c r="P267">
        <v>0</v>
      </c>
      <c r="Q267">
        <v>0</v>
      </c>
      <c r="R267">
        <v>0</v>
      </c>
      <c r="S267">
        <v>300</v>
      </c>
      <c r="T267">
        <v>0</v>
      </c>
      <c r="U267">
        <v>0</v>
      </c>
      <c r="V267">
        <v>300</v>
      </c>
      <c r="W267">
        <v>21</v>
      </c>
      <c r="X267">
        <v>10</v>
      </c>
      <c r="Y267">
        <v>11</v>
      </c>
      <c r="Z267">
        <v>0</v>
      </c>
      <c r="AA267">
        <v>279</v>
      </c>
      <c r="AB267">
        <v>135</v>
      </c>
      <c r="AC267">
        <v>107</v>
      </c>
      <c r="AD267">
        <v>37</v>
      </c>
      <c r="AE267">
        <v>279</v>
      </c>
    </row>
    <row r="268" spans="1:31">
      <c r="A268" t="s">
        <v>14</v>
      </c>
      <c r="B268" t="s">
        <v>1</v>
      </c>
      <c r="C268" t="str">
        <f>"121905"</f>
        <v>121905</v>
      </c>
      <c r="D268" t="s">
        <v>13</v>
      </c>
      <c r="E268">
        <v>31</v>
      </c>
      <c r="F268">
        <v>1683</v>
      </c>
      <c r="G268">
        <v>1269</v>
      </c>
      <c r="H268">
        <v>193</v>
      </c>
      <c r="I268">
        <v>1076</v>
      </c>
      <c r="J268">
        <v>0</v>
      </c>
      <c r="K268">
        <v>4</v>
      </c>
      <c r="L268">
        <v>0</v>
      </c>
      <c r="M268">
        <v>0</v>
      </c>
      <c r="N268">
        <v>0</v>
      </c>
      <c r="O268">
        <v>0</v>
      </c>
      <c r="P268">
        <v>0</v>
      </c>
      <c r="Q268">
        <v>0</v>
      </c>
      <c r="R268">
        <v>0</v>
      </c>
      <c r="S268">
        <v>1076</v>
      </c>
      <c r="T268">
        <v>0</v>
      </c>
      <c r="U268">
        <v>0</v>
      </c>
      <c r="V268">
        <v>1076</v>
      </c>
      <c r="W268">
        <v>54</v>
      </c>
      <c r="X268">
        <v>17</v>
      </c>
      <c r="Y268">
        <v>37</v>
      </c>
      <c r="Z268">
        <v>0</v>
      </c>
      <c r="AA268">
        <v>1022</v>
      </c>
      <c r="AB268">
        <v>542</v>
      </c>
      <c r="AC268">
        <v>313</v>
      </c>
      <c r="AD268">
        <v>167</v>
      </c>
      <c r="AE268">
        <v>1022</v>
      </c>
    </row>
    <row r="269" spans="1:31">
      <c r="A269" t="s">
        <v>12</v>
      </c>
      <c r="B269" t="s">
        <v>1</v>
      </c>
      <c r="C269" t="str">
        <f>"121905"</f>
        <v>121905</v>
      </c>
      <c r="D269" t="s">
        <v>11</v>
      </c>
      <c r="E269">
        <v>32</v>
      </c>
      <c r="F269">
        <v>601</v>
      </c>
      <c r="G269">
        <v>470</v>
      </c>
      <c r="H269">
        <v>126</v>
      </c>
      <c r="I269">
        <v>344</v>
      </c>
      <c r="J269">
        <v>0</v>
      </c>
      <c r="K269">
        <v>1</v>
      </c>
      <c r="L269">
        <v>0</v>
      </c>
      <c r="M269">
        <v>0</v>
      </c>
      <c r="N269">
        <v>0</v>
      </c>
      <c r="O269">
        <v>0</v>
      </c>
      <c r="P269">
        <v>0</v>
      </c>
      <c r="Q269">
        <v>0</v>
      </c>
      <c r="R269">
        <v>0</v>
      </c>
      <c r="S269">
        <v>344</v>
      </c>
      <c r="T269">
        <v>0</v>
      </c>
      <c r="U269">
        <v>0</v>
      </c>
      <c r="V269">
        <v>344</v>
      </c>
      <c r="W269">
        <v>7</v>
      </c>
      <c r="X269">
        <v>0</v>
      </c>
      <c r="Y269">
        <v>7</v>
      </c>
      <c r="Z269">
        <v>0</v>
      </c>
      <c r="AA269">
        <v>337</v>
      </c>
      <c r="AB269">
        <v>157</v>
      </c>
      <c r="AC269">
        <v>122</v>
      </c>
      <c r="AD269">
        <v>58</v>
      </c>
      <c r="AE269">
        <v>337</v>
      </c>
    </row>
    <row r="270" spans="1:31">
      <c r="A270" t="s">
        <v>10</v>
      </c>
      <c r="B270" t="s">
        <v>1</v>
      </c>
      <c r="C270" t="str">
        <f>"121905"</f>
        <v>121905</v>
      </c>
      <c r="D270" t="s">
        <v>9</v>
      </c>
      <c r="E270">
        <v>33</v>
      </c>
      <c r="F270">
        <v>483</v>
      </c>
      <c r="G270">
        <v>360</v>
      </c>
      <c r="H270">
        <v>72</v>
      </c>
      <c r="I270">
        <v>288</v>
      </c>
      <c r="J270">
        <v>0</v>
      </c>
      <c r="K270">
        <v>2</v>
      </c>
      <c r="L270">
        <v>0</v>
      </c>
      <c r="M270">
        <v>0</v>
      </c>
      <c r="N270">
        <v>0</v>
      </c>
      <c r="O270">
        <v>0</v>
      </c>
      <c r="P270">
        <v>0</v>
      </c>
      <c r="Q270">
        <v>0</v>
      </c>
      <c r="R270">
        <v>0</v>
      </c>
      <c r="S270">
        <v>288</v>
      </c>
      <c r="T270">
        <v>0</v>
      </c>
      <c r="U270">
        <v>0</v>
      </c>
      <c r="V270">
        <v>288</v>
      </c>
      <c r="W270">
        <v>11</v>
      </c>
      <c r="X270">
        <v>2</v>
      </c>
      <c r="Y270">
        <v>9</v>
      </c>
      <c r="Z270">
        <v>0</v>
      </c>
      <c r="AA270">
        <v>277</v>
      </c>
      <c r="AB270">
        <v>154</v>
      </c>
      <c r="AC270">
        <v>69</v>
      </c>
      <c r="AD270">
        <v>54</v>
      </c>
      <c r="AE270">
        <v>277</v>
      </c>
    </row>
    <row r="271" spans="1:31">
      <c r="A271" t="s">
        <v>8</v>
      </c>
      <c r="B271" t="s">
        <v>1</v>
      </c>
      <c r="C271" t="str">
        <f>"121905"</f>
        <v>121905</v>
      </c>
      <c r="D271" t="s">
        <v>7</v>
      </c>
      <c r="E271">
        <v>34</v>
      </c>
      <c r="F271">
        <v>1706</v>
      </c>
      <c r="G271">
        <v>1290</v>
      </c>
      <c r="H271">
        <v>362</v>
      </c>
      <c r="I271">
        <v>928</v>
      </c>
      <c r="J271">
        <v>0</v>
      </c>
      <c r="K271">
        <v>8</v>
      </c>
      <c r="L271">
        <v>0</v>
      </c>
      <c r="M271">
        <v>0</v>
      </c>
      <c r="N271">
        <v>0</v>
      </c>
      <c r="O271">
        <v>0</v>
      </c>
      <c r="P271">
        <v>0</v>
      </c>
      <c r="Q271">
        <v>0</v>
      </c>
      <c r="R271">
        <v>0</v>
      </c>
      <c r="S271">
        <v>928</v>
      </c>
      <c r="T271">
        <v>0</v>
      </c>
      <c r="U271">
        <v>0</v>
      </c>
      <c r="V271">
        <v>928</v>
      </c>
      <c r="W271">
        <v>36</v>
      </c>
      <c r="X271">
        <v>9</v>
      </c>
      <c r="Y271">
        <v>27</v>
      </c>
      <c r="Z271">
        <v>0</v>
      </c>
      <c r="AA271">
        <v>892</v>
      </c>
      <c r="AB271">
        <v>418</v>
      </c>
      <c r="AC271">
        <v>316</v>
      </c>
      <c r="AD271">
        <v>158</v>
      </c>
      <c r="AE271">
        <v>892</v>
      </c>
    </row>
    <row r="272" spans="1:31">
      <c r="A272" t="s">
        <v>6</v>
      </c>
      <c r="B272" t="s">
        <v>1</v>
      </c>
      <c r="C272" t="str">
        <f>"121905"</f>
        <v>121905</v>
      </c>
      <c r="D272" t="s">
        <v>5</v>
      </c>
      <c r="E272">
        <v>35</v>
      </c>
      <c r="F272">
        <v>792</v>
      </c>
      <c r="G272">
        <v>600</v>
      </c>
      <c r="H272">
        <v>162</v>
      </c>
      <c r="I272">
        <v>438</v>
      </c>
      <c r="J272">
        <v>0</v>
      </c>
      <c r="K272">
        <v>0</v>
      </c>
      <c r="L272">
        <v>0</v>
      </c>
      <c r="M272">
        <v>0</v>
      </c>
      <c r="N272">
        <v>0</v>
      </c>
      <c r="O272">
        <v>0</v>
      </c>
      <c r="P272">
        <v>0</v>
      </c>
      <c r="Q272">
        <v>0</v>
      </c>
      <c r="R272">
        <v>0</v>
      </c>
      <c r="S272">
        <v>438</v>
      </c>
      <c r="T272">
        <v>0</v>
      </c>
      <c r="U272">
        <v>0</v>
      </c>
      <c r="V272">
        <v>438</v>
      </c>
      <c r="W272">
        <v>23</v>
      </c>
      <c r="X272">
        <v>12</v>
      </c>
      <c r="Y272">
        <v>11</v>
      </c>
      <c r="Z272">
        <v>0</v>
      </c>
      <c r="AA272">
        <v>415</v>
      </c>
      <c r="AB272">
        <v>167</v>
      </c>
      <c r="AC272">
        <v>147</v>
      </c>
      <c r="AD272">
        <v>101</v>
      </c>
      <c r="AE272">
        <v>415</v>
      </c>
    </row>
    <row r="273" spans="1:31">
      <c r="A273" t="s">
        <v>4</v>
      </c>
      <c r="B273" t="s">
        <v>1</v>
      </c>
      <c r="C273" t="str">
        <f>"121905"</f>
        <v>121905</v>
      </c>
      <c r="D273" t="s">
        <v>3</v>
      </c>
      <c r="E273">
        <v>36</v>
      </c>
      <c r="F273">
        <v>1333</v>
      </c>
      <c r="G273">
        <v>1000</v>
      </c>
      <c r="H273">
        <v>234</v>
      </c>
      <c r="I273">
        <v>766</v>
      </c>
      <c r="J273">
        <v>0</v>
      </c>
      <c r="K273">
        <v>1</v>
      </c>
      <c r="L273">
        <v>0</v>
      </c>
      <c r="M273">
        <v>0</v>
      </c>
      <c r="N273">
        <v>0</v>
      </c>
      <c r="O273">
        <v>0</v>
      </c>
      <c r="P273">
        <v>0</v>
      </c>
      <c r="Q273">
        <v>0</v>
      </c>
      <c r="R273">
        <v>0</v>
      </c>
      <c r="S273">
        <v>764</v>
      </c>
      <c r="T273">
        <v>0</v>
      </c>
      <c r="U273">
        <v>0</v>
      </c>
      <c r="V273">
        <v>764</v>
      </c>
      <c r="W273">
        <v>69</v>
      </c>
      <c r="X273">
        <v>15</v>
      </c>
      <c r="Y273">
        <v>54</v>
      </c>
      <c r="Z273">
        <v>0</v>
      </c>
      <c r="AA273">
        <v>695</v>
      </c>
      <c r="AB273">
        <v>281</v>
      </c>
      <c r="AC273">
        <v>259</v>
      </c>
      <c r="AD273">
        <v>155</v>
      </c>
      <c r="AE273">
        <v>695</v>
      </c>
    </row>
    <row r="274" spans="1:31">
      <c r="A274" t="s">
        <v>2</v>
      </c>
      <c r="B274" t="s">
        <v>1</v>
      </c>
      <c r="C274" t="str">
        <f>"121905"</f>
        <v>121905</v>
      </c>
      <c r="D274" t="s">
        <v>0</v>
      </c>
      <c r="E274">
        <v>37</v>
      </c>
      <c r="F274">
        <v>1117</v>
      </c>
      <c r="G274">
        <v>840</v>
      </c>
      <c r="H274">
        <v>220</v>
      </c>
      <c r="I274">
        <v>620</v>
      </c>
      <c r="J274">
        <v>0</v>
      </c>
      <c r="K274">
        <v>7</v>
      </c>
      <c r="L274">
        <v>0</v>
      </c>
      <c r="M274">
        <v>0</v>
      </c>
      <c r="N274">
        <v>0</v>
      </c>
      <c r="O274">
        <v>0</v>
      </c>
      <c r="P274">
        <v>0</v>
      </c>
      <c r="Q274">
        <v>0</v>
      </c>
      <c r="R274">
        <v>0</v>
      </c>
      <c r="S274">
        <v>619</v>
      </c>
      <c r="T274">
        <v>0</v>
      </c>
      <c r="U274">
        <v>0</v>
      </c>
      <c r="V274">
        <v>619</v>
      </c>
      <c r="W274">
        <v>52</v>
      </c>
      <c r="X274">
        <v>13</v>
      </c>
      <c r="Y274">
        <v>39</v>
      </c>
      <c r="Z274">
        <v>0</v>
      </c>
      <c r="AA274">
        <v>567</v>
      </c>
      <c r="AB274">
        <v>238</v>
      </c>
      <c r="AC274">
        <v>225</v>
      </c>
      <c r="AD274">
        <v>104</v>
      </c>
      <c r="AE274">
        <v>567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KBW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mlb</dc:creator>
  <cp:lastModifiedBy>mlb</cp:lastModifiedBy>
  <dcterms:created xsi:type="dcterms:W3CDTF">2015-11-03T11:45:11Z</dcterms:created>
  <dcterms:modified xsi:type="dcterms:W3CDTF">2015-11-03T11:45:23Z</dcterms:modified>
</cp:coreProperties>
</file>