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</calcChain>
</file>

<file path=xl/sharedStrings.xml><?xml version="1.0" encoding="utf-8"?>
<sst xmlns="http://schemas.openxmlformats.org/spreadsheetml/2006/main" count="745" uniqueCount="459">
  <si>
    <t>Samodzielny Publiczny Zakład Opieki Zdrowotnej</t>
  </si>
  <si>
    <t>gm. Wolsztyn</t>
  </si>
  <si>
    <t>7184-ba04-15d5-2a98-c559-70ab-b9d9-a18b</t>
  </si>
  <si>
    <t>Dom Pomocy Społecznej</t>
  </si>
  <si>
    <t>d314-62b3-8876-9ee0-59a8-e738-ad66-b9ae</t>
  </si>
  <si>
    <t xml:space="preserve">Szkoła Podstawowa </t>
  </si>
  <si>
    <t>98d6-e2cf-2d0e-15d5-1a7f-57bf-692b-b8c7</t>
  </si>
  <si>
    <t>Salka katechetyczna</t>
  </si>
  <si>
    <t>af44-ec88-1d5e-3a9a-d04f-70ac-c639-ad0f</t>
  </si>
  <si>
    <t>Szkoła Podstawowa Nr 1 w Wolsztynie, Szkoła Filialna w Tłokach</t>
  </si>
  <si>
    <t>1980-4355-a4bf-644a-10d1-4ac0-e7ac-580e</t>
  </si>
  <si>
    <t xml:space="preserve">Sala wiejska </t>
  </si>
  <si>
    <t>14d2-bc68-fa58-b7d8-8d58-98ef-d03f-717e</t>
  </si>
  <si>
    <t>Szkoła Podstawowa w Starym Widzimiu, Szkoła Filialna w Adamowie</t>
  </si>
  <si>
    <t>9aee-58cc-cfd1-82cb-1e8a-93ef-8d6f-35ee</t>
  </si>
  <si>
    <t>Przedszkole</t>
  </si>
  <si>
    <t>59ba-1e45-6384-1379-774f-d229-5c4e-c27a</t>
  </si>
  <si>
    <t>Zespół Szkół Rolniczych i Technicznych</t>
  </si>
  <si>
    <t>f4c7-61b0-94a6-f299-ff63-e5fc-4f81-a173</t>
  </si>
  <si>
    <t>Szkoła Podstawowa</t>
  </si>
  <si>
    <t>a45a-8c9d-72b9-5647-4ee0-94fb-71b7-af45</t>
  </si>
  <si>
    <t>d8f5-6431-81de-5871-d8a0-443e-f327-e44c</t>
  </si>
  <si>
    <t>Wiejski Dom Kultury</t>
  </si>
  <si>
    <t>da9d-5f44-9864-1268-a3e8-5124-7133-41fa</t>
  </si>
  <si>
    <t>Zespół Szkolno - Przedszkolny</t>
  </si>
  <si>
    <t>5be3-9875-32bc-6617-2b68-2604-8ca5-46e8</t>
  </si>
  <si>
    <t>Zespół Szkolno - Gimnazjalny</t>
  </si>
  <si>
    <t>a59e-137b-aa83-2829-756d-1216-bdfc-e5f1</t>
  </si>
  <si>
    <t xml:space="preserve">Świetlica wiejska </t>
  </si>
  <si>
    <t>372a-e480-0da9-ad31-ae50-952f-daed-a5ce</t>
  </si>
  <si>
    <t>Gimnazjum Nr 1 z Oddziałami Integracyjnymi</t>
  </si>
  <si>
    <t>ba44-18e1-a414-ad14-87fd-c035-be39-e2f8</t>
  </si>
  <si>
    <t>Szkoła Podstawowa Nr 3 z Oddziałami Integracyjnymi</t>
  </si>
  <si>
    <t>f486-2ff8-73f5-1a08-a57a-8a32-6391-5d7c</t>
  </si>
  <si>
    <t>Zespół Szkół Zawodowych</t>
  </si>
  <si>
    <t>e83c-3fd0-c191-32de-48ae-4453-a102-cfe0</t>
  </si>
  <si>
    <t>Przedszkole Nr 3</t>
  </si>
  <si>
    <t>a1fe-173c-a8f4-55cf-3250-7f37-92cc-bf75</t>
  </si>
  <si>
    <t>Szkoła Podstawowa Nr 5 z Oddziałami Integracyjnymi</t>
  </si>
  <si>
    <t>8016-ad62-0990-08c7-48a9-1569-d9b9-5fde</t>
  </si>
  <si>
    <t>Zespół Szkół Ogólnokształcącycych</t>
  </si>
  <si>
    <t>2217-af6d-9427-80ce-adbd-6ae2-0ca7-a479</t>
  </si>
  <si>
    <t>Zespół Szkół Specjalnych</t>
  </si>
  <si>
    <t>81a1-cf11-2d98-b2a4-770d-20b5-b42b-3107</t>
  </si>
  <si>
    <t>Gminny Żłobek</t>
  </si>
  <si>
    <t>438f-b055-2928-9487-2b40-c8c0-b54a-b10e</t>
  </si>
  <si>
    <t>Świetlica Wiejska</t>
  </si>
  <si>
    <t>gm. Siedlec</t>
  </si>
  <si>
    <t>9afe-ef91-a433-2825-8513-7d17-4667-1164</t>
  </si>
  <si>
    <t>0375-b0e4-7beb-44fd-12b8-23c2-93ff-8d2c</t>
  </si>
  <si>
    <t>Świetlica Ochotniczej Straży Pożarnej</t>
  </si>
  <si>
    <t>9dad-72ed-d893-73ec-0b89-6db4-e716-b417</t>
  </si>
  <si>
    <t>8099-8e3e-c4c7-6af3-fe12-748f-20c1-7a2a</t>
  </si>
  <si>
    <t>Zespół Przedszkola, Szkoły Podstawowej i Gimnazjum</t>
  </si>
  <si>
    <t>7c7b-8830-fafb-da7c-cb9f-030b-5bc8-bf82</t>
  </si>
  <si>
    <t>29c9-0265-2f63-cba7-dbdd-3695-7694-27f4</t>
  </si>
  <si>
    <t>7a57-8ac7-2148-47c4-db5a-8eae-2486-6996</t>
  </si>
  <si>
    <t>c96d-c7e9-2583-6e3a-3031-f19a-9255-0e77</t>
  </si>
  <si>
    <t>Gminny Ośrodek Kultury</t>
  </si>
  <si>
    <t>66d2-6415-c5fe-18de-e2aa-e153-73ae-16d0</t>
  </si>
  <si>
    <t>Przedszkole Samorządowe w Nowej Wsi</t>
  </si>
  <si>
    <t>gm. Przemęt</t>
  </si>
  <si>
    <t>b0d0-a366-6d3e-c25e-27a5-6afb-aca3-7ab7</t>
  </si>
  <si>
    <t>Stowarzyszenie Przyjaciół Zespołu Szkolno-Przedszkolnego w Radomierzu</t>
  </si>
  <si>
    <t>c365-2090-7852-1ceb-134f-2174-9061-569e</t>
  </si>
  <si>
    <t>Zespół Szkół Gimnazjum, Szkoła Podstawowa i Przedszkole Samorządowe z Oddziałem Integracyjnym w Kaszczorze</t>
  </si>
  <si>
    <t>daba-c9af-6579-4ce4-8824-1462-663c-4fa6</t>
  </si>
  <si>
    <t>Zespół Szkół Gimnazjum i Szkoła Podstawowa w Mochach</t>
  </si>
  <si>
    <t>f1a9-0b35-51d6-7e35-4f85-071b-d53e-5001</t>
  </si>
  <si>
    <t>Zespół Szkół w Przemęcie</t>
  </si>
  <si>
    <t>8da4-391e-0047-aa3c-39d1-542e-cb2f-bf8b</t>
  </si>
  <si>
    <t>Zespół Szkolno-Przedszkolny w Kluczewie</t>
  </si>
  <si>
    <t>32f3-be0e-3b23-cbd4-e048-db52-402a-5fdd</t>
  </si>
  <si>
    <t>Sala wiejska Poświętno</t>
  </si>
  <si>
    <t>e4ad-d914-899b-626b-5fdb-05b1-b5b7-5505</t>
  </si>
  <si>
    <t>Zespół Szkół Gimnazjum i Szkoła Podstawowa w Buczu</t>
  </si>
  <si>
    <t>d354-2c9d-2ee6-cdf4-d5e5-7d31-7658-59c3</t>
  </si>
  <si>
    <t>Świetlica Zakładu Karnego</t>
  </si>
  <si>
    <t>gm. Wronki</t>
  </si>
  <si>
    <t>e124-6dca-4686-7dd5-a088-ea3a-d0c7-e9fb</t>
  </si>
  <si>
    <t>Dom Kultury Chojno-Wieś</t>
  </si>
  <si>
    <t>49b8-39d0-91c9-47b8-bf82-4d5b-4912-31f6</t>
  </si>
  <si>
    <t>Zespół Szkół</t>
  </si>
  <si>
    <t>ea5d-82b3-3441-21f6-334b-f42d-c83e-e6a5</t>
  </si>
  <si>
    <t>ef04-e94a-d6cf-fd7e-ee16-69c2-b787-4a62</t>
  </si>
  <si>
    <t>06ef-736a-72b8-155e-a3e2-b957-44c2-2e90</t>
  </si>
  <si>
    <t>Zespół Szkół Nr 1</t>
  </si>
  <si>
    <t>dfd6-cd85-81b0-b901-78b9-0ae6-96f6-ced5</t>
  </si>
  <si>
    <t>Zespół Szkół nr 1</t>
  </si>
  <si>
    <t>d0f5-2738-d6b8-45b0-56e6-b9e6-b0ad-9934</t>
  </si>
  <si>
    <t>Przedszkole "Bajkowy Świat"</t>
  </si>
  <si>
    <t>6cef-d1ad-44d6-8f6d-0cda-a535-606d-922d</t>
  </si>
  <si>
    <t>67e6-40e3-1818-42e1-5802-8b10-46e8-3012</t>
  </si>
  <si>
    <t>Gimnazjum im. Z. Herberta</t>
  </si>
  <si>
    <t>c586-c04b-2a9b-3cc2-b53d-fa86-d7c1-9b92</t>
  </si>
  <si>
    <t>Szkoła Podstawowa Nr 1</t>
  </si>
  <si>
    <t>2c47-9673-2c57-563e-f4ab-5805-2086-aac9</t>
  </si>
  <si>
    <t>af9e-d689-80b1-08c7-6591-c869-a3a4-0519</t>
  </si>
  <si>
    <t>Wroniecki Ośrodek Kultury</t>
  </si>
  <si>
    <t>d094-d505-375c-c042-b532-d07e-39d4-618c</t>
  </si>
  <si>
    <t>Areszt Śledczy</t>
  </si>
  <si>
    <t>gm. Szamotuły</t>
  </si>
  <si>
    <t>a1c4-7e8a-72c2-2c7e-c9e0-9bbe-bda2-7287</t>
  </si>
  <si>
    <t>Szpital Powiatowy</t>
  </si>
  <si>
    <t>d459-db88-6848-c755-d3c1-903a-566f-4332</t>
  </si>
  <si>
    <t>Zespół Szkół Nr 2</t>
  </si>
  <si>
    <t>2791-ce7c-8072-8c22-819d-b483-13ef-843a</t>
  </si>
  <si>
    <t>Pałac Gałowo</t>
  </si>
  <si>
    <t>4375-4a8d-5d07-c4cf-3821-b86f-29e7-0b91</t>
  </si>
  <si>
    <t>Świetlica wiejska</t>
  </si>
  <si>
    <t>12af-556c-3e00-654e-aea6-5a53-739d-9753</t>
  </si>
  <si>
    <t>4938-4951-8963-b11d-20fa-67e7-a95f-1036</t>
  </si>
  <si>
    <t>be5a-44e3-0265-a04d-d90c-657c-2dd4-4c80</t>
  </si>
  <si>
    <t>Szkoła Podstawowa Nr 2</t>
  </si>
  <si>
    <t>f489-ab77-3ec0-17fc-5167-0fc4-0ed3-e22f</t>
  </si>
  <si>
    <t>Hala "Wacław"</t>
  </si>
  <si>
    <t>9789-2fd8-5c05-9584-3594-f2ac-ae2a-21f8</t>
  </si>
  <si>
    <t>Spółdzielnia Mieszkaniowa</t>
  </si>
  <si>
    <t>60cf-5d47-e2fe-f578-714a-9d2e-7fd8-f2cf</t>
  </si>
  <si>
    <t>Szamotulski Ośrodek Kultury</t>
  </si>
  <si>
    <t>9abe-c85a-5bd4-66c1-0a6c-a130-bca7-97ed</t>
  </si>
  <si>
    <t>6a52-d04b-f15a-b949-8adb-ee14-1132-3f7b</t>
  </si>
  <si>
    <t>e521-e612-20e8-caee-b51b-d9a7-9546-5915</t>
  </si>
  <si>
    <t>8e73-c12d-7276-59c4-3a39-a00d-f8cf-744d</t>
  </si>
  <si>
    <t>Zespół Szkół Nr 3</t>
  </si>
  <si>
    <t>12da-4e10-f530-d16d-e736-8beb-e2ae-a1f4</t>
  </si>
  <si>
    <t>Szkoła Podstawowa Nr 3</t>
  </si>
  <si>
    <t>ec79-1d07-4516-89af-4bc8-6dec-8fba-e8c9</t>
  </si>
  <si>
    <t>52be-750c-1f1f-0570-c0cd-44e9-2f41-d4f7</t>
  </si>
  <si>
    <t>Dom Rzemiosła</t>
  </si>
  <si>
    <t>0dcb-88a6-bdcb-a0c2-9403-cd06-f3a2-b721</t>
  </si>
  <si>
    <t>Gimnazjum</t>
  </si>
  <si>
    <t>gm. Pniewy</t>
  </si>
  <si>
    <t>8ad7-33ec-afcf-c3b4-0c91-8e71-a271-552e</t>
  </si>
  <si>
    <t>Zespół Szkół Zawodowych im.E.Sczanieckiej</t>
  </si>
  <si>
    <t>4679-5c5b-4f2c-054b-8048-d8b3-839e-1bcd</t>
  </si>
  <si>
    <t>f726-fd7f-c77e-4d89-6bdd-296f-dab7-4070</t>
  </si>
  <si>
    <t>b550-8cc3-1d2a-6bbb-ef17-db6f-ce2f-51ad</t>
  </si>
  <si>
    <t>80de-7bee-bafa-0d34-16cc-c02f-4474-fda8</t>
  </si>
  <si>
    <t>a144-ee7d-e003-4551-3dc3-a530-8b88-dc3c</t>
  </si>
  <si>
    <t>Liceum Ogólnokształcące</t>
  </si>
  <si>
    <t>8cda-32d9-3861-0b3d-8957-b66f-aee5-8052</t>
  </si>
  <si>
    <t>Urząd Miasta i Gminy</t>
  </si>
  <si>
    <t>gm. Ostroróg</t>
  </si>
  <si>
    <t>eb86-8241-f5da-808f-e62f-f142-bf08-e360</t>
  </si>
  <si>
    <t>3c8b-41d0-9a5d-0668-1155-4e37-ee90-b106</t>
  </si>
  <si>
    <t>gm. Obrzycko</t>
  </si>
  <si>
    <t>2c31-b1f0-c654-a963-23e2-1a69-23ac-7858</t>
  </si>
  <si>
    <t xml:space="preserve">Świetlica Wiejska </t>
  </si>
  <si>
    <t>2bfc-4005-76f0-f5b9-dce5-71c4-40b2-b310</t>
  </si>
  <si>
    <t>gm. Kaźmierz</t>
  </si>
  <si>
    <t>17ca-91c7-b2f3-e8f8-9bbc-85a3-2b66-0393</t>
  </si>
  <si>
    <t xml:space="preserve">Biblioteka Publiczna </t>
  </si>
  <si>
    <t>8d41-4fb2-b57c-40a3-ef30-f824-d197-c7d3</t>
  </si>
  <si>
    <t>37ff-1e2a-ba0f-55f6-a907-1c03-eeda-32be</t>
  </si>
  <si>
    <t>5861-56c0-4ef0-dc70-64c3-378b-9592-d22d</t>
  </si>
  <si>
    <t>880a-926b-7cd7-728b-391d-2173-2779-92a3</t>
  </si>
  <si>
    <t xml:space="preserve">Gimnazjum </t>
  </si>
  <si>
    <t>bfea-7152-7c94-51ca-dccd-d646-f018-1a94</t>
  </si>
  <si>
    <t>Szkoła Podstawowa w Sędzinku</t>
  </si>
  <si>
    <t>gm. Duszniki</t>
  </si>
  <si>
    <t>01a4-221a-e10f-81f2-6f6c-850e-5459-961d</t>
  </si>
  <si>
    <t>Szkoła Podstawowa w Grzebienisku</t>
  </si>
  <si>
    <t>a179-6587-2a18-dfa8-ba97-e274-ef93-282c</t>
  </si>
  <si>
    <t>Świetlica Wiejska w Podrzewiu</t>
  </si>
  <si>
    <t>8214-9273-5c06-65fc-58bc-5756-396b-e591</t>
  </si>
  <si>
    <t>Gminny Ośrodek Pomocy Społecznej</t>
  </si>
  <si>
    <t>73df-89a0-3a84-b43d-1667-47a1-bb47-d7a8</t>
  </si>
  <si>
    <t>Gimnazjum w Dusznikach</t>
  </si>
  <si>
    <t>719e-3664-d1d2-4227-d72c-2dac-e099-5e37</t>
  </si>
  <si>
    <t>m. Obrzycko</t>
  </si>
  <si>
    <t>fbcf-d661-cf52-c65a-7134-b99f-b523-38ab</t>
  </si>
  <si>
    <t>Warsztaty Terapii Zajęciowej</t>
  </si>
  <si>
    <t>gm. Ryczywół</t>
  </si>
  <si>
    <t>104b-c04a-fd18-3437-fe47-29fa-a56b-92d4</t>
  </si>
  <si>
    <t>8d94-6d88-fa32-18c0-979b-f0e5-7c0c-bafe</t>
  </si>
  <si>
    <t>c156-97cc-6066-5f49-d216-d4a5-0a37-7a42</t>
  </si>
  <si>
    <t>b93b-4f1f-9d23-87c6-8587-5eec-d0f7-6106</t>
  </si>
  <si>
    <t>d894-0219-e30e-e388-9fb2-c93b-c900-50a4</t>
  </si>
  <si>
    <t>Przedszkole Publiczne</t>
  </si>
  <si>
    <t>89fb-b15b-c6ae-11c3-5966-b4f6-1c0b-a777</t>
  </si>
  <si>
    <t>88f0-29f4-f146-8353-1e89-b322-1d09-f90b</t>
  </si>
  <si>
    <t>ZESPÓŁ SZKÓŁ</t>
  </si>
  <si>
    <t>gm. Rogoźno</t>
  </si>
  <si>
    <t>f863-4b99-b209-95fe-40c8-3633-c08e-48d5</t>
  </si>
  <si>
    <t>ca11-5585-e003-a787-622c-2de1-11c8-0a57</t>
  </si>
  <si>
    <t>ŚWIETLICA WIEJSKA</t>
  </si>
  <si>
    <t>6ea9-65e8-68f5-618f-6ff7-8d20-8d1d-6b13</t>
  </si>
  <si>
    <t>74e3-c4f4-8297-50f1-e06f-51b9-2df5-fb98</t>
  </si>
  <si>
    <t>7199-d77a-9134-5566-b5d7-f937-aae9-2dcc</t>
  </si>
  <si>
    <t xml:space="preserve">SZKOŁA PODSTAWOWA </t>
  </si>
  <si>
    <t>8fdb-20c6-822a-90ff-6aa7-8988-e1cd-d951</t>
  </si>
  <si>
    <t>DOM KATECHETYCZNY im. Św. JANA BOSKO</t>
  </si>
  <si>
    <t>2043-da11-9491-708d-eed0-8a3a-fde6-d3df</t>
  </si>
  <si>
    <t>SZKOŁA PODSTAWOWA NR 2</t>
  </si>
  <si>
    <t>b508-a9cf-4782-d5b9-95e3-6ec3-6ac1-b5aa</t>
  </si>
  <si>
    <t>Sala gimnastyczna Zespół szkół</t>
  </si>
  <si>
    <t>32fb-d8f7-af35-cadd-c178-806d-19d4-4cef</t>
  </si>
  <si>
    <t>SZKOŁA PODSTAWOWA NR 3</t>
  </si>
  <si>
    <t>6d02-e31a-bbf0-6330-703c-89ef-25b0-df08</t>
  </si>
  <si>
    <t>OŚRODEK KULTURY</t>
  </si>
  <si>
    <t>56e1-fe0d-acf9-f3ed-1415-f699-64f2-c75c</t>
  </si>
  <si>
    <t>GIMNAZJUM NR 1</t>
  </si>
  <si>
    <t>2882-4d7f-fa3f-fe0d-9ec0-e578-3f00-6271</t>
  </si>
  <si>
    <t>RODZINNY OGRÓD DZIAŁKOWY im.J.Słowackiego  (świetlica - ul.Działkowa)</t>
  </si>
  <si>
    <t>36c8-1870-cb50-8888-2d27-1f28-a611-9f88</t>
  </si>
  <si>
    <t>Samodzielny Publiczny Zakład Opieki Zdrowotnej w Obornikach</t>
  </si>
  <si>
    <t>gm. Oborniki</t>
  </si>
  <si>
    <t>2e56-6ae4-da21-7291-75be-aa91-beb1-a85c</t>
  </si>
  <si>
    <t>Szpital Rehabilitacyjno-Kardiologiczny w Kowanówku</t>
  </si>
  <si>
    <t>595c-c4d6-952e-4d4a-8534-f6a5-4626-889a</t>
  </si>
  <si>
    <t>Szkoła Podstawowa w Objezierzu</t>
  </si>
  <si>
    <t>fc04-3e20-f0d8-3e48-4601-f96c-0aa3-58f5</t>
  </si>
  <si>
    <t>Świetlica wiejska w Świerkówkach</t>
  </si>
  <si>
    <t>267d-58b0-f47e-ec1f-190b-2ede-c1d5-c427</t>
  </si>
  <si>
    <t>Świetlica wiejska Bogdanowo</t>
  </si>
  <si>
    <t>f828-ad0c-fb8b-fa07-bb02-ba8a-22ee-9f2f</t>
  </si>
  <si>
    <t>Świetlica wiejska w Łukowie</t>
  </si>
  <si>
    <t>1564-3beb-f6a6-4990-2bc2-52bc-c0cd-1ea1</t>
  </si>
  <si>
    <t>Zespół Szkół w Rożnowie</t>
  </si>
  <si>
    <t>477b-3487-a75e-b0ff-b12e-d55d-00e9-d1ee</t>
  </si>
  <si>
    <t>Świetlica wiejska w Kowanówku</t>
  </si>
  <si>
    <t>049b-ca33-da60-3e63-18aa-9119-009c-509f</t>
  </si>
  <si>
    <t>Świetlica wiejska w Popówku</t>
  </si>
  <si>
    <t>1324-0346-56ff-c267-4004-8f8c-c405-de55</t>
  </si>
  <si>
    <t>Zespół Szkół w Kiszewie</t>
  </si>
  <si>
    <t>3f7e-5f1e-fadc-29f3-b7fc-2942-64e3-188c</t>
  </si>
  <si>
    <t>Świetlica wiejska Uścikowo</t>
  </si>
  <si>
    <t>7174-0a8c-fd34-07e2-9dcc-d27d-ab53-40eb</t>
  </si>
  <si>
    <t>Zespół Szkół w Obornikach</t>
  </si>
  <si>
    <t>428a-18ae-6e30-dd7b-e04e-41ea-d178-1098</t>
  </si>
  <si>
    <t>ede1-c880-40da-24e4-9027-edbc-92f8-d3c6</t>
  </si>
  <si>
    <t>Przedszkole Nr 1 w Obornikach</t>
  </si>
  <si>
    <t>689a-7340-767a-ecc1-e20d-21df-5936-7600</t>
  </si>
  <si>
    <t>823d-9fa2-c1c2-40bf-3681-e926-4385-0fe3</t>
  </si>
  <si>
    <t>Szkoła Podstawowa Nr 3 w Obornikach</t>
  </si>
  <si>
    <t>fb51-3934-c79f-9ff5-cdaa-eea0-588b-5732</t>
  </si>
  <si>
    <t>eba5-057a-1b9f-1dcf-113a-f6e9-5d80-69e2</t>
  </si>
  <si>
    <t>Przedszkole Nr 4 w Obornikach</t>
  </si>
  <si>
    <t>53b4-7f86-643a-21e6-6122-6463-b922-d4f7</t>
  </si>
  <si>
    <t>Przedszkole Nr 2 w Obornikach</t>
  </si>
  <si>
    <t>d153-7347-4120-79da-358b-33dc-b6d1-2167</t>
  </si>
  <si>
    <t>Biblioteka Publiczna Miasta i Gminy Oborniki</t>
  </si>
  <si>
    <t>04a1-9d71-c0c5-351e-e77f-613c-0f60-1325</t>
  </si>
  <si>
    <t>Szkoła Podstawowa Nr 2 w Obornikach</t>
  </si>
  <si>
    <t>7a03-c608-0722-6698-bf93-fbb6-5eda-742c</t>
  </si>
  <si>
    <t>PGKiM w Obornikach</t>
  </si>
  <si>
    <t>baa3-04da-c38d-85d2-8701-c8af-ff0f-bfc5</t>
  </si>
  <si>
    <t>Obornicki Ośrodek Kultury</t>
  </si>
  <si>
    <t>062c-16bb-f16f-d6f0-14c8-391e-7a30-3774</t>
  </si>
  <si>
    <t>Zespół Szkolno - Przedszkolny w Nądni</t>
  </si>
  <si>
    <t>gm. Zbąszyń</t>
  </si>
  <si>
    <t>8f4c-0915-0303-28df-16ac-9f24-ea5a-a1b3</t>
  </si>
  <si>
    <t>Szkoła Podstawowa w Perzynach</t>
  </si>
  <si>
    <t>4053-4bf4-0f7f-279d-893d-394c-3e5e-b155</t>
  </si>
  <si>
    <t>Zespół Szkolno - Przedszkolny w Przyprostyni</t>
  </si>
  <si>
    <t>575d-9c95-198d-7b61-ad88-d4f2-5c56-d34c</t>
  </si>
  <si>
    <t>Sala Wiejska w Stefanowie</t>
  </si>
  <si>
    <t>4664-f987-555d-ba8f-3c9f-6185-3710-cc80</t>
  </si>
  <si>
    <t>Szkoła Podstawowa im. Powstańców Wlkp. w Łomnicy</t>
  </si>
  <si>
    <t>6a47-654c-0152-b5c4-e425-7fb1-4af8-be9c</t>
  </si>
  <si>
    <t>Zespół Szkolno - Przedszkolny w Chrośnicy</t>
  </si>
  <si>
    <t>62a7-c3fd-19be-3c89-05ea-a027-e41d-23b2</t>
  </si>
  <si>
    <t>Biblioteka Publiczna Gminy i Miasta Zbąszyń</t>
  </si>
  <si>
    <t>39dd-b4ef-6e60-bfc5-3329-4352-61f4-572f</t>
  </si>
  <si>
    <t>Muzeum Ziemi Zbąszyńskiej i Regionu Kozła</t>
  </si>
  <si>
    <t>f923-858f-b5e2-7d84-993d-2067-2f2d-b1f9</t>
  </si>
  <si>
    <t>Zespół Szkół Nr 1 im. S. Garczyńskiego w Zbąszyniu</t>
  </si>
  <si>
    <t>140f-8ca8-1327-b4e1-200f-91f7-6e44-d3c4</t>
  </si>
  <si>
    <t>Zespół Szkolno - Przedszkolny w Zbąszyniu</t>
  </si>
  <si>
    <t>6315-5443-a843-4752-c7f0-b62f-6d80-1d6f</t>
  </si>
  <si>
    <t>Gimnazjum w Zbąszyniu</t>
  </si>
  <si>
    <t>4a68-910e-b5fc-c696-ba60-191a-b343-8082</t>
  </si>
  <si>
    <t>gm. Opalenica</t>
  </si>
  <si>
    <t>6867-a887-9a16-b316-3c8a-539f-db93-53e7</t>
  </si>
  <si>
    <t>3bc5-1fb3-5df1-7474-32e0-7c2b-346e-75e3</t>
  </si>
  <si>
    <t>Wielkopolski Ośrodek Doradztwa Rolniczego</t>
  </si>
  <si>
    <t>a59a-c110-ef4c-28c9-1030-2f9c-d524-aedf</t>
  </si>
  <si>
    <t>0d6c-6df7-c474-3f49-1507-1574-1d45-5c49</t>
  </si>
  <si>
    <t>Zespół Szkolno - Przedszkolny, Szkoła Podstawowa im. B. Chrzanowskiego</t>
  </si>
  <si>
    <t>e039-0412-b438-9244-4d55-94a5-1467-239c</t>
  </si>
  <si>
    <t>Gimnazjum im. gen. K. Sosnkowskiego</t>
  </si>
  <si>
    <t>9c16-69a1-b5e1-1809-f951-351c-63d9-558a</t>
  </si>
  <si>
    <t>77c8-a90e-ebf5-8ce2-904c-1802-9ebd-c0b3</t>
  </si>
  <si>
    <t>Miejsko-Gminny Ośrodek Kultury</t>
  </si>
  <si>
    <t>79df-f3e9-7978-b560-3e0e-71f5-410c-f03f</t>
  </si>
  <si>
    <t>693b-0b99-9328-3b04-77b4-b10c-568d-9248</t>
  </si>
  <si>
    <t>Szkoła Podstawowa im. A. i W.Niegolewskich</t>
  </si>
  <si>
    <t>e5cb-ae18-11fb-3b7f-6a72-a083-b315-598c</t>
  </si>
  <si>
    <t>Samodzielny Publiczny Zakład Opieki Zdrowotnej SZPITAL</t>
  </si>
  <si>
    <t>gm. Nowy Tomyśl</t>
  </si>
  <si>
    <t>97b6-b814-96f7-cacc-5743-4ec6-0dd2-1abd</t>
  </si>
  <si>
    <t>d11c-0d35-a173-9173-d0be-8377-bfc0-004e</t>
  </si>
  <si>
    <t>5187-873c-3e16-65ae-e1bd-bb48-202b-f3cf</t>
  </si>
  <si>
    <t>5148-c781-7f31-6077-f018-dc28-d0a6-6b41</t>
  </si>
  <si>
    <t>198c-0f92-1068-aca0-698e-b4e0-10af-63ae</t>
  </si>
  <si>
    <t>Strażnica OSP</t>
  </si>
  <si>
    <t>b4be-7e8a-0c80-647c-b01e-4b60-7306-21bb</t>
  </si>
  <si>
    <t>3020-d682-7daa-02e8-e896-7a0f-97bf-96be</t>
  </si>
  <si>
    <t>a681-7fea-7549-35dc-5018-ee2d-6a19-2233</t>
  </si>
  <si>
    <t>b66f-1dd5-ecf9-6493-e615-b387-d963-5350</t>
  </si>
  <si>
    <t>d24a-0ad7-9c88-9060-a4e2-e0ae-28d9-50af</t>
  </si>
  <si>
    <t>Przedszkole Nr 4</t>
  </si>
  <si>
    <t>5bb1-e9d9-5136-c136-9ded-a88b-6703-6747</t>
  </si>
  <si>
    <t>Żłobek</t>
  </si>
  <si>
    <t>ad7a-df95-f7e7-dd03-1916-93f1-e55f-51db</t>
  </si>
  <si>
    <t>Przedszkole Nr 2</t>
  </si>
  <si>
    <t>2310-d345-9732-951b-a403-551d-bcab-913a</t>
  </si>
  <si>
    <t>Przedszkole Nr 5</t>
  </si>
  <si>
    <t>0ad1-67a6-b352-a820-d433-727c-dfd0-598e</t>
  </si>
  <si>
    <t>a5d1-2bd2-50c9-7995-28bd-2987-9305-190a</t>
  </si>
  <si>
    <t>Nowotomyski Ośrodek Kultury</t>
  </si>
  <si>
    <t>822e-e5a5-992f-7dce-d032-4dab-1348-5c05</t>
  </si>
  <si>
    <t>efbf-d52b-ddca-e1eb-39b9-662b-2f88-88c0</t>
  </si>
  <si>
    <t>Szkoła Podstawowa w Miedzichowie</t>
  </si>
  <si>
    <t>gm. Miedzichowo</t>
  </si>
  <si>
    <t>cada-3986-5f31-9922-7183-0f44-5937-0dce</t>
  </si>
  <si>
    <t>Sala wiejska w Bolewicach</t>
  </si>
  <si>
    <t>4642-b4bd-96ea-ea12-11d7-4381-4029-b605</t>
  </si>
  <si>
    <t>Szkoła Podstawowa w ZSPiP im. K. Makuszyńskiego w Zębowie ul. Długa 1, Zębowo, 64-310 Lwówek</t>
  </si>
  <si>
    <t>gm. Lwówek</t>
  </si>
  <si>
    <t>ac35-5278-9751-54ab-cf95-bf77-fb12-6ab8</t>
  </si>
  <si>
    <t>Szkoła Podstawowa w ZSiP im. Jana Pawła II w Brodach, Brody 1, 64-310 Lwówek</t>
  </si>
  <si>
    <t>7457-491e-143e-01bb-59f3-2339-82a0-dc59</t>
  </si>
  <si>
    <t>Szkoła Podstawowa im. Powstańców Wlkp. w Posadowie, Posadowo 30, 64-310 Lwówek</t>
  </si>
  <si>
    <t>131b-5fe4-b32b-b906-fcaa-41ed-c5bb-8941</t>
  </si>
  <si>
    <t>Miejsko-Gminny Ośrodek Kultury w Lwówku  Al. E. Sczanieckiej 56, 64-310 Lwówek</t>
  </si>
  <si>
    <t>b11a-8db6-21db-929b-cd3b-f019-378a-00e3</t>
  </si>
  <si>
    <t>Szkoła Podstawowa im. E. Sczanieckiej w Lwówku ul. Szkolna 4, 64-310 Lwówek</t>
  </si>
  <si>
    <t>684f-df80-06bf-eb56-451d-fe47-4e5a-c3b2</t>
  </si>
  <si>
    <t>4494-b4e3-3d81-1c11-580f-ad02-6727-0b18</t>
  </si>
  <si>
    <t>Gimnazjum Publiczne</t>
  </si>
  <si>
    <t>gm. Kuślin</t>
  </si>
  <si>
    <t>5740-6c5a-c04e-ea6a-938e-85c7-1d9c-3d88</t>
  </si>
  <si>
    <t>cd15-2cbf-d1ef-73a0-630a-2ffe-b4d0-2e60</t>
  </si>
  <si>
    <t>020e-2c9c-01bb-2634-2a3e-6d1b-ed69-24cb</t>
  </si>
  <si>
    <t>Centrum Kultury Sportu i Turystyki</t>
  </si>
  <si>
    <t>gm. Sieraków</t>
  </si>
  <si>
    <t>ee77-0ac9-86a5-1553-91c7-8fb8-fd80-4c13</t>
  </si>
  <si>
    <t>kompleks sportowy "Orlik" - sala gimnastyczna</t>
  </si>
  <si>
    <t>08c2-90b5-29ca-217c-eea6-5106-5b1c-8462</t>
  </si>
  <si>
    <t>4f76-8bbf-43f5-15c8-c2fa-a332-076b-f35d</t>
  </si>
  <si>
    <t>Sierakowski Ośrodek Kultury</t>
  </si>
  <si>
    <t>8422-334b-c3ba-e59b-3350-dcf0-b804-9005</t>
  </si>
  <si>
    <t>Świetlica SP ZOZ w Międzychodzie</t>
  </si>
  <si>
    <t>gm. Międzychód</t>
  </si>
  <si>
    <t>79e7-1372-d1d7-960f-a4d4-01ed-0fdc-ad24</t>
  </si>
  <si>
    <t xml:space="preserve">Świetlica DPS Piłka-Zamyślin </t>
  </si>
  <si>
    <t>5355-511e-698b-3e7c-46d8-182e-868c-4df6</t>
  </si>
  <si>
    <t>7747-62ac-767d-0c8a-e743-e797-a1b9-6d57</t>
  </si>
  <si>
    <t>ece6-bd67-cfc7-d976-be7a-892a-22e2-e79b</t>
  </si>
  <si>
    <t>Dom Kultury Kamionna</t>
  </si>
  <si>
    <t>1f3f-c231-61cb-1496-3a82-ac4d-351d-96b8</t>
  </si>
  <si>
    <t>Filia Biblioteki Publicznej w Międzychodzie</t>
  </si>
  <si>
    <t>5203-c1df-30b3-2556-04e7-dd31-24a4-73c6</t>
  </si>
  <si>
    <t>bd41-3d1e-6545-66fc-ac57-1fe6-8574-ce5c</t>
  </si>
  <si>
    <t>24a2-7637-c9c6-2cf2-6ae9-990b-c0d2-7ecb</t>
  </si>
  <si>
    <t>8682-8081-10a4-4e48-13e4-466a-730d-d893</t>
  </si>
  <si>
    <t xml:space="preserve">Urząd Miasta i Gminy </t>
  </si>
  <si>
    <t>0536-4819-b499-01e3-080f-100e-1fbb-23d3</t>
  </si>
  <si>
    <t>84c2-147f-4dc4-b0fa-e529-e724-c357-df5d</t>
  </si>
  <si>
    <t>Hala Widowiskowo-Sportowa</t>
  </si>
  <si>
    <t>50e4-cf0a-4975-450e-6652-787a-ace7-fdbf</t>
  </si>
  <si>
    <t>Sala Sportowa przy Szkole Podstawowej w Luboszu</t>
  </si>
  <si>
    <t>gm. Kwilcz</t>
  </si>
  <si>
    <t>0293-65c2-be19-de34-170a-da3a-e980-4982</t>
  </si>
  <si>
    <t>Sala Sportowa przy Zespole Szkół w Kwilczu (wejście B)</t>
  </si>
  <si>
    <t>b8bf-8cf3-8360-679e-65e2-2a04-a115-e91b</t>
  </si>
  <si>
    <t>Sala Sportowa przy Zespole Szkół w Kwilczu (wejście A)</t>
  </si>
  <si>
    <t>3d57-6e58-43d2-1ad4-c81e-f801-fa68-d13e</t>
  </si>
  <si>
    <t>Dom Pomocy Społecznej w Łężeczkach</t>
  </si>
  <si>
    <t>gm. Chrzypsko Wielkie</t>
  </si>
  <si>
    <t>498d-eadc-0a1c-1692-c033-3316-f653-4fea</t>
  </si>
  <si>
    <t>Środowiskowy Dom Samopomocy w Chrzypsku Wielkim</t>
  </si>
  <si>
    <t>d414-f994-f47f-de26-b61d-708a-46e6-87c1</t>
  </si>
  <si>
    <t>Sala widowiskowa przy Gminnej Bibliotece Publicznej w Chrzypsku Wielkim</t>
  </si>
  <si>
    <t>1bc7-1895-bbc3-5bcf-aba8-1481-21a6-6ba7</t>
  </si>
  <si>
    <t>Szkoła Podstawowa w Gradowicach</t>
  </si>
  <si>
    <t>gm. Wielichowo</t>
  </si>
  <si>
    <t>c439-de5b-1e7c-de9e-dd9b-ee20-6e5c-06d0</t>
  </si>
  <si>
    <t>Zespół Szkół im. Polskich Noblistów w Wielichowie</t>
  </si>
  <si>
    <t>6d98-fc35-559b-e089-5683-41ca-185d-668c</t>
  </si>
  <si>
    <t>Szkoła Podstawowa im. Kompanii Wilkowskiej Powstańców Wielkopolskich w Wilkowie Polskim</t>
  </si>
  <si>
    <t>82ce-cade-4f7e-e598-4b12-1c2c-9d06-7026</t>
  </si>
  <si>
    <t>Szkoła Podstawowa im. Polskich Poetów w Łubnicy</t>
  </si>
  <si>
    <t>8ae7-da19-3a8a-e97d-a661-cb69-c623-963b</t>
  </si>
  <si>
    <t>Zespół Szkół im.Polskich Noblistów w Wielichowie</t>
  </si>
  <si>
    <t>e21d-1ae7-d6fe-4321-3de9-3a4a-fa4f-31bc</t>
  </si>
  <si>
    <t>Zespół Przedszkolno-Szkolny</t>
  </si>
  <si>
    <t>gm. Rakoniewice</t>
  </si>
  <si>
    <t>ddb5-815c-e4e9-c0fd-61c4-2270-250a-74c9</t>
  </si>
  <si>
    <t>Zespół Przedszkolno-Szkolno-Gimnazjalny</t>
  </si>
  <si>
    <t>07aa-0040-77cd-6219-5c84-9932-282b-328e</t>
  </si>
  <si>
    <t>Zespół Szkolno-Przedszkolny</t>
  </si>
  <si>
    <t>a657-070f-88eb-8875-6752-6ba2-4273-aef9</t>
  </si>
  <si>
    <t>13a2-328a-5890-8232-d051-5f61-bbf2-0dda</t>
  </si>
  <si>
    <t>Zespół Szkolno-Gimnazjalny</t>
  </si>
  <si>
    <t>4ac0-029a-a07c-756d-b245-e9ac-e277-6f0f</t>
  </si>
  <si>
    <t>Dom Kultury</t>
  </si>
  <si>
    <t>57bf-75b2-723d-4f23-21e3-b037-405b-1136</t>
  </si>
  <si>
    <t>gm. Kamieniec</t>
  </si>
  <si>
    <t>6354-ab73-b415-faf9-3fe1-81e1-e150-6b5c</t>
  </si>
  <si>
    <t>9b9d-2456-c72b-3764-cc85-c9be-fdb3-e7c4</t>
  </si>
  <si>
    <t>7f9e-6d5d-42ad-7b90-61ff-7df8-063c-e412</t>
  </si>
  <si>
    <t>04d9-0579-7f57-d160-6420-f4c2-4ba2-6800</t>
  </si>
  <si>
    <t>Publiczne Gimnazjum</t>
  </si>
  <si>
    <t>8fb5-1e9b-a7a6-f2db-be13-be3a-6196-8bbc</t>
  </si>
  <si>
    <t>gm. Grodzisk Wielkopolski</t>
  </si>
  <si>
    <t>2920-867e-9066-f7f7-c26f-ffa9-5f89-a578</t>
  </si>
  <si>
    <t>a459-6565-dbe8-6c77-2b81-0252-9d43-c592</t>
  </si>
  <si>
    <t>8683-a803-12a0-59ac-284b-c7b3-315d-825f</t>
  </si>
  <si>
    <t>Szkoła Podstawowa Nr1</t>
  </si>
  <si>
    <t>b614-1fb4-519b-a009-ae9a-4d70-6eaf-2d07</t>
  </si>
  <si>
    <t>Zespól Szkół</t>
  </si>
  <si>
    <t>c3ef-3439-f0ee-6a8b-5a58-88ab-aa53-438b</t>
  </si>
  <si>
    <t>Świetlica Zespołu Szkół Ponadgimnazjalnych</t>
  </si>
  <si>
    <t>b66d-c86d-6fd7-5400-a2a2-ceef-564d-fcae</t>
  </si>
  <si>
    <t>Świetlica Spółdzielni Mieszkaniowej</t>
  </si>
  <si>
    <t>c66f-4e72-0c29-f48e-f3fb-e3a5-9c9f-cd40</t>
  </si>
  <si>
    <t>2502-088b-8c64-6d2c-356e-8311-2b91-44fe</t>
  </si>
  <si>
    <t>Centrum Kultury  "RONDO"</t>
  </si>
  <si>
    <t>7910-fc3e-cbd2-8b4b-be61-30a8-8538-cd78</t>
  </si>
  <si>
    <t>8b09-d1ec-421d-8176-a530-fdf3-6d70-e7c2</t>
  </si>
  <si>
    <t>gm. Granowo</t>
  </si>
  <si>
    <t>d8e1-db14-fd50-bcff-431e-f99b-d361-ef63</t>
  </si>
  <si>
    <t>c7db-ad0e-ed3c-e381-f29d-98ff-ca6a-902f</t>
  </si>
  <si>
    <t>b1d4-a9a7-f6dc-1e72-ca63-add0-1041-81e4</t>
  </si>
  <si>
    <t>b6b7-aee9-10b4-100a-e543-0f64-e3ea-32b4</t>
  </si>
  <si>
    <t>Razem</t>
  </si>
  <si>
    <t>Jan Filip LIBICKI</t>
  </si>
  <si>
    <t>Paweł BUGAJ</t>
  </si>
  <si>
    <t>Jerzy ANDRZEJAK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</si>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</sst>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39"/>
  <sheetViews>
    <sheetView tabSelected="1" workbookViewId="0"/>
  </sheetViews>
  <sheetFormatPr defaultRowHeight="15"/>
  <sheetData>
    <row r="1" spans="1:31">
      <c r="A1" t="s">
        <v>458</v>
      </c>
      <c r="B1" t="s">
        <v>457</v>
      </c>
      <c r="C1" t="s">
        <v>456</v>
      </c>
      <c r="D1" t="s">
        <v>455</v>
      </c>
      <c r="E1" t="s">
        <v>454</v>
      </c>
      <c r="F1" t="s">
        <v>453</v>
      </c>
      <c r="G1" t="s">
        <v>452</v>
      </c>
      <c r="H1" t="s">
        <v>451</v>
      </c>
      <c r="I1" t="s">
        <v>450</v>
      </c>
      <c r="J1" t="s">
        <v>449</v>
      </c>
      <c r="K1" t="s">
        <v>448</v>
      </c>
      <c r="L1" t="s">
        <v>447</v>
      </c>
      <c r="M1" t="s">
        <v>446</v>
      </c>
      <c r="N1" t="s">
        <v>445</v>
      </c>
      <c r="O1" t="s">
        <v>444</v>
      </c>
      <c r="P1" t="s">
        <v>443</v>
      </c>
      <c r="Q1" t="s">
        <v>442</v>
      </c>
      <c r="R1" t="s">
        <v>441</v>
      </c>
      <c r="S1" t="s">
        <v>440</v>
      </c>
      <c r="T1" t="s">
        <v>439</v>
      </c>
      <c r="U1" t="s">
        <v>438</v>
      </c>
      <c r="V1" t="s">
        <v>437</v>
      </c>
      <c r="W1" t="s">
        <v>436</v>
      </c>
      <c r="X1" t="s">
        <v>435</v>
      </c>
      <c r="Y1" t="s">
        <v>434</v>
      </c>
      <c r="Z1" t="s">
        <v>433</v>
      </c>
      <c r="AA1" t="s">
        <v>432</v>
      </c>
      <c r="AB1" t="s">
        <v>431</v>
      </c>
      <c r="AC1" t="s">
        <v>430</v>
      </c>
      <c r="AD1" t="s">
        <v>429</v>
      </c>
      <c r="AE1" t="s">
        <v>428</v>
      </c>
    </row>
    <row r="2" spans="1:31">
      <c r="A2" t="s">
        <v>427</v>
      </c>
      <c r="B2" t="s">
        <v>423</v>
      </c>
      <c r="C2" t="str">
        <f>"300501"</f>
        <v>300501</v>
      </c>
      <c r="D2" t="s">
        <v>24</v>
      </c>
      <c r="E2">
        <v>1</v>
      </c>
      <c r="F2">
        <v>1197</v>
      </c>
      <c r="G2">
        <v>910</v>
      </c>
      <c r="H2">
        <v>348</v>
      </c>
      <c r="I2">
        <v>562</v>
      </c>
      <c r="J2">
        <v>1</v>
      </c>
      <c r="K2">
        <v>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562</v>
      </c>
      <c r="T2">
        <v>0</v>
      </c>
      <c r="U2">
        <v>0</v>
      </c>
      <c r="V2">
        <v>562</v>
      </c>
      <c r="W2">
        <v>17</v>
      </c>
      <c r="X2">
        <v>1</v>
      </c>
      <c r="Y2">
        <v>16</v>
      </c>
      <c r="Z2">
        <v>0</v>
      </c>
      <c r="AA2">
        <v>545</v>
      </c>
      <c r="AB2">
        <v>110</v>
      </c>
      <c r="AC2">
        <v>211</v>
      </c>
      <c r="AD2">
        <v>224</v>
      </c>
      <c r="AE2">
        <v>545</v>
      </c>
    </row>
    <row r="3" spans="1:31">
      <c r="A3" t="s">
        <v>426</v>
      </c>
      <c r="B3" t="s">
        <v>423</v>
      </c>
      <c r="C3" t="str">
        <f>"300501"</f>
        <v>300501</v>
      </c>
      <c r="D3" t="s">
        <v>24</v>
      </c>
      <c r="E3">
        <v>2</v>
      </c>
      <c r="F3">
        <v>870</v>
      </c>
      <c r="G3">
        <v>660</v>
      </c>
      <c r="H3">
        <v>194</v>
      </c>
      <c r="I3">
        <v>466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466</v>
      </c>
      <c r="T3">
        <v>0</v>
      </c>
      <c r="U3">
        <v>0</v>
      </c>
      <c r="V3">
        <v>466</v>
      </c>
      <c r="W3">
        <v>22</v>
      </c>
      <c r="X3">
        <v>0</v>
      </c>
      <c r="Y3">
        <v>22</v>
      </c>
      <c r="Z3">
        <v>0</v>
      </c>
      <c r="AA3">
        <v>444</v>
      </c>
      <c r="AB3">
        <v>92</v>
      </c>
      <c r="AC3">
        <v>182</v>
      </c>
      <c r="AD3">
        <v>170</v>
      </c>
      <c r="AE3">
        <v>444</v>
      </c>
    </row>
    <row r="4" spans="1:31">
      <c r="A4" t="s">
        <v>425</v>
      </c>
      <c r="B4" t="s">
        <v>423</v>
      </c>
      <c r="C4" t="str">
        <f>"300501"</f>
        <v>300501</v>
      </c>
      <c r="D4" t="s">
        <v>5</v>
      </c>
      <c r="E4">
        <v>3</v>
      </c>
      <c r="F4">
        <v>457</v>
      </c>
      <c r="G4">
        <v>350</v>
      </c>
      <c r="H4">
        <v>182</v>
      </c>
      <c r="I4">
        <v>168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168</v>
      </c>
      <c r="T4">
        <v>0</v>
      </c>
      <c r="U4">
        <v>0</v>
      </c>
      <c r="V4">
        <v>168</v>
      </c>
      <c r="W4">
        <v>10</v>
      </c>
      <c r="X4">
        <v>0</v>
      </c>
      <c r="Y4">
        <v>10</v>
      </c>
      <c r="Z4">
        <v>0</v>
      </c>
      <c r="AA4">
        <v>158</v>
      </c>
      <c r="AB4">
        <v>33</v>
      </c>
      <c r="AC4">
        <v>85</v>
      </c>
      <c r="AD4">
        <v>40</v>
      </c>
      <c r="AE4">
        <v>158</v>
      </c>
    </row>
    <row r="5" spans="1:31">
      <c r="A5" t="s">
        <v>424</v>
      </c>
      <c r="B5" t="s">
        <v>423</v>
      </c>
      <c r="C5" t="str">
        <f>"300501"</f>
        <v>300501</v>
      </c>
      <c r="D5" t="s">
        <v>24</v>
      </c>
      <c r="E5">
        <v>4</v>
      </c>
      <c r="F5">
        <v>1390</v>
      </c>
      <c r="G5">
        <v>1060</v>
      </c>
      <c r="H5">
        <v>567</v>
      </c>
      <c r="I5">
        <v>493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493</v>
      </c>
      <c r="T5">
        <v>0</v>
      </c>
      <c r="U5">
        <v>0</v>
      </c>
      <c r="V5">
        <v>493</v>
      </c>
      <c r="W5">
        <v>30</v>
      </c>
      <c r="X5">
        <v>3</v>
      </c>
      <c r="Y5">
        <v>27</v>
      </c>
      <c r="Z5">
        <v>0</v>
      </c>
      <c r="AA5">
        <v>463</v>
      </c>
      <c r="AB5">
        <v>120</v>
      </c>
      <c r="AC5">
        <v>224</v>
      </c>
      <c r="AD5">
        <v>119</v>
      </c>
      <c r="AE5">
        <v>463</v>
      </c>
    </row>
    <row r="6" spans="1:31">
      <c r="A6" t="s">
        <v>422</v>
      </c>
      <c r="B6" t="s">
        <v>407</v>
      </c>
      <c r="C6" t="str">
        <f>"300502"</f>
        <v>300502</v>
      </c>
      <c r="D6" t="s">
        <v>411</v>
      </c>
      <c r="E6">
        <v>1</v>
      </c>
      <c r="F6">
        <v>2154</v>
      </c>
      <c r="G6">
        <v>1630</v>
      </c>
      <c r="H6">
        <v>474</v>
      </c>
      <c r="I6">
        <v>1156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1153</v>
      </c>
      <c r="T6">
        <v>0</v>
      </c>
      <c r="U6">
        <v>0</v>
      </c>
      <c r="V6">
        <v>1153</v>
      </c>
      <c r="W6">
        <v>47</v>
      </c>
      <c r="X6">
        <v>10</v>
      </c>
      <c r="Y6">
        <v>37</v>
      </c>
      <c r="Z6">
        <v>0</v>
      </c>
      <c r="AA6">
        <v>1106</v>
      </c>
      <c r="AB6">
        <v>292</v>
      </c>
      <c r="AC6">
        <v>354</v>
      </c>
      <c r="AD6">
        <v>460</v>
      </c>
      <c r="AE6">
        <v>1106</v>
      </c>
    </row>
    <row r="7" spans="1:31">
      <c r="A7" t="s">
        <v>421</v>
      </c>
      <c r="B7" t="s">
        <v>407</v>
      </c>
      <c r="C7" t="str">
        <f>"300502"</f>
        <v>300502</v>
      </c>
      <c r="D7" t="s">
        <v>420</v>
      </c>
      <c r="E7">
        <v>2</v>
      </c>
      <c r="F7">
        <v>1995</v>
      </c>
      <c r="G7">
        <v>1440</v>
      </c>
      <c r="H7">
        <v>456</v>
      </c>
      <c r="I7">
        <v>984</v>
      </c>
      <c r="J7">
        <v>0</v>
      </c>
      <c r="K7">
        <v>7</v>
      </c>
      <c r="L7">
        <v>1</v>
      </c>
      <c r="M7">
        <v>1</v>
      </c>
      <c r="N7">
        <v>0</v>
      </c>
      <c r="O7">
        <v>0</v>
      </c>
      <c r="P7">
        <v>0</v>
      </c>
      <c r="Q7">
        <v>0</v>
      </c>
      <c r="R7">
        <v>1</v>
      </c>
      <c r="S7">
        <v>985</v>
      </c>
      <c r="T7">
        <v>1</v>
      </c>
      <c r="U7">
        <v>0</v>
      </c>
      <c r="V7">
        <v>985</v>
      </c>
      <c r="W7">
        <v>45</v>
      </c>
      <c r="X7">
        <v>3</v>
      </c>
      <c r="Y7">
        <v>42</v>
      </c>
      <c r="Z7">
        <v>0</v>
      </c>
      <c r="AA7">
        <v>940</v>
      </c>
      <c r="AB7">
        <v>213</v>
      </c>
      <c r="AC7">
        <v>353</v>
      </c>
      <c r="AD7">
        <v>374</v>
      </c>
      <c r="AE7">
        <v>940</v>
      </c>
    </row>
    <row r="8" spans="1:31">
      <c r="A8" t="s">
        <v>419</v>
      </c>
      <c r="B8" t="s">
        <v>407</v>
      </c>
      <c r="C8" t="str">
        <f>"300502"</f>
        <v>300502</v>
      </c>
      <c r="D8" t="s">
        <v>131</v>
      </c>
      <c r="E8">
        <v>3</v>
      </c>
      <c r="F8">
        <v>1038</v>
      </c>
      <c r="G8">
        <v>790</v>
      </c>
      <c r="H8">
        <v>349</v>
      </c>
      <c r="I8">
        <v>441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441</v>
      </c>
      <c r="T8">
        <v>0</v>
      </c>
      <c r="U8">
        <v>0</v>
      </c>
      <c r="V8">
        <v>441</v>
      </c>
      <c r="W8">
        <v>28</v>
      </c>
      <c r="X8">
        <v>3</v>
      </c>
      <c r="Y8">
        <v>25</v>
      </c>
      <c r="Z8">
        <v>0</v>
      </c>
      <c r="AA8">
        <v>413</v>
      </c>
      <c r="AB8">
        <v>93</v>
      </c>
      <c r="AC8">
        <v>151</v>
      </c>
      <c r="AD8">
        <v>169</v>
      </c>
      <c r="AE8">
        <v>413</v>
      </c>
    </row>
    <row r="9" spans="1:31">
      <c r="A9" t="s">
        <v>418</v>
      </c>
      <c r="B9" t="s">
        <v>407</v>
      </c>
      <c r="C9" t="str">
        <f>"300502"</f>
        <v>300502</v>
      </c>
      <c r="D9" t="s">
        <v>417</v>
      </c>
      <c r="E9">
        <v>4</v>
      </c>
      <c r="F9">
        <v>2039</v>
      </c>
      <c r="G9">
        <v>1560</v>
      </c>
      <c r="H9">
        <v>422</v>
      </c>
      <c r="I9">
        <v>1138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1138</v>
      </c>
      <c r="T9">
        <v>0</v>
      </c>
      <c r="U9">
        <v>0</v>
      </c>
      <c r="V9">
        <v>1138</v>
      </c>
      <c r="W9">
        <v>67</v>
      </c>
      <c r="X9">
        <v>15</v>
      </c>
      <c r="Y9">
        <v>52</v>
      </c>
      <c r="Z9">
        <v>0</v>
      </c>
      <c r="AA9">
        <v>1071</v>
      </c>
      <c r="AB9">
        <v>263</v>
      </c>
      <c r="AC9">
        <v>354</v>
      </c>
      <c r="AD9">
        <v>454</v>
      </c>
      <c r="AE9">
        <v>1071</v>
      </c>
    </row>
    <row r="10" spans="1:31">
      <c r="A10" t="s">
        <v>416</v>
      </c>
      <c r="B10" t="s">
        <v>407</v>
      </c>
      <c r="C10" t="str">
        <f>"300502"</f>
        <v>300502</v>
      </c>
      <c r="D10" t="s">
        <v>415</v>
      </c>
      <c r="E10">
        <v>5</v>
      </c>
      <c r="F10">
        <v>2088</v>
      </c>
      <c r="G10">
        <v>1580</v>
      </c>
      <c r="H10">
        <v>486</v>
      </c>
      <c r="I10">
        <v>1094</v>
      </c>
      <c r="J10">
        <v>2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1094</v>
      </c>
      <c r="T10">
        <v>0</v>
      </c>
      <c r="U10">
        <v>0</v>
      </c>
      <c r="V10">
        <v>1094</v>
      </c>
      <c r="W10">
        <v>52</v>
      </c>
      <c r="X10">
        <v>12</v>
      </c>
      <c r="Y10">
        <v>27</v>
      </c>
      <c r="Z10">
        <v>0</v>
      </c>
      <c r="AA10">
        <v>1042</v>
      </c>
      <c r="AB10">
        <v>231</v>
      </c>
      <c r="AC10">
        <v>376</v>
      </c>
      <c r="AD10">
        <v>435</v>
      </c>
      <c r="AE10">
        <v>1042</v>
      </c>
    </row>
    <row r="11" spans="1:31">
      <c r="A11" t="s">
        <v>414</v>
      </c>
      <c r="B11" t="s">
        <v>407</v>
      </c>
      <c r="C11" t="str">
        <f>"300502"</f>
        <v>300502</v>
      </c>
      <c r="D11" t="s">
        <v>413</v>
      </c>
      <c r="E11">
        <v>6</v>
      </c>
      <c r="F11">
        <v>1027</v>
      </c>
      <c r="G11">
        <v>780</v>
      </c>
      <c r="H11">
        <v>392</v>
      </c>
      <c r="I11">
        <v>388</v>
      </c>
      <c r="J11">
        <v>1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388</v>
      </c>
      <c r="T11">
        <v>0</v>
      </c>
      <c r="U11">
        <v>0</v>
      </c>
      <c r="V11">
        <v>388</v>
      </c>
      <c r="W11">
        <v>12</v>
      </c>
      <c r="X11">
        <v>3</v>
      </c>
      <c r="Y11">
        <v>9</v>
      </c>
      <c r="Z11">
        <v>0</v>
      </c>
      <c r="AA11">
        <v>376</v>
      </c>
      <c r="AB11">
        <v>74</v>
      </c>
      <c r="AC11">
        <v>164</v>
      </c>
      <c r="AD11">
        <v>138</v>
      </c>
      <c r="AE11">
        <v>376</v>
      </c>
    </row>
    <row r="12" spans="1:31">
      <c r="A12" t="s">
        <v>412</v>
      </c>
      <c r="B12" t="s">
        <v>407</v>
      </c>
      <c r="C12" t="str">
        <f>"300502"</f>
        <v>300502</v>
      </c>
      <c r="D12" t="s">
        <v>411</v>
      </c>
      <c r="E12">
        <v>7</v>
      </c>
      <c r="F12">
        <v>2075</v>
      </c>
      <c r="G12">
        <v>1570</v>
      </c>
      <c r="H12">
        <v>857</v>
      </c>
      <c r="I12">
        <v>713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713</v>
      </c>
      <c r="T12">
        <v>0</v>
      </c>
      <c r="U12">
        <v>0</v>
      </c>
      <c r="V12">
        <v>713</v>
      </c>
      <c r="W12">
        <v>36</v>
      </c>
      <c r="X12">
        <v>3</v>
      </c>
      <c r="Y12">
        <v>33</v>
      </c>
      <c r="Z12">
        <v>0</v>
      </c>
      <c r="AA12">
        <v>677</v>
      </c>
      <c r="AB12">
        <v>157</v>
      </c>
      <c r="AC12">
        <v>258</v>
      </c>
      <c r="AD12">
        <v>262</v>
      </c>
      <c r="AE12">
        <v>677</v>
      </c>
    </row>
    <row r="13" spans="1:31">
      <c r="A13" t="s">
        <v>410</v>
      </c>
      <c r="B13" t="s">
        <v>407</v>
      </c>
      <c r="C13" t="str">
        <f>"300502"</f>
        <v>300502</v>
      </c>
      <c r="D13" t="s">
        <v>140</v>
      </c>
      <c r="E13">
        <v>8</v>
      </c>
      <c r="F13">
        <v>1963</v>
      </c>
      <c r="G13">
        <v>1490</v>
      </c>
      <c r="H13">
        <v>571</v>
      </c>
      <c r="I13">
        <v>919</v>
      </c>
      <c r="J13">
        <v>0</v>
      </c>
      <c r="K13">
        <v>6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919</v>
      </c>
      <c r="T13">
        <v>0</v>
      </c>
      <c r="U13">
        <v>0</v>
      </c>
      <c r="V13">
        <v>919</v>
      </c>
      <c r="W13">
        <v>74</v>
      </c>
      <c r="X13">
        <v>14</v>
      </c>
      <c r="Y13">
        <v>60</v>
      </c>
      <c r="Z13">
        <v>0</v>
      </c>
      <c r="AA13">
        <v>845</v>
      </c>
      <c r="AB13">
        <v>197</v>
      </c>
      <c r="AC13">
        <v>310</v>
      </c>
      <c r="AD13">
        <v>338</v>
      </c>
      <c r="AE13">
        <v>845</v>
      </c>
    </row>
    <row r="14" spans="1:31">
      <c r="A14" t="s">
        <v>409</v>
      </c>
      <c r="B14" t="s">
        <v>407</v>
      </c>
      <c r="C14" t="str">
        <f>"300502"</f>
        <v>300502</v>
      </c>
      <c r="D14" t="s">
        <v>19</v>
      </c>
      <c r="E14">
        <v>9</v>
      </c>
      <c r="F14">
        <v>860</v>
      </c>
      <c r="G14">
        <v>650</v>
      </c>
      <c r="H14">
        <v>327</v>
      </c>
      <c r="I14">
        <v>323</v>
      </c>
      <c r="J14">
        <v>0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323</v>
      </c>
      <c r="T14">
        <v>0</v>
      </c>
      <c r="U14">
        <v>0</v>
      </c>
      <c r="V14">
        <v>323</v>
      </c>
      <c r="W14">
        <v>25</v>
      </c>
      <c r="X14">
        <v>1</v>
      </c>
      <c r="Y14">
        <v>24</v>
      </c>
      <c r="Z14">
        <v>0</v>
      </c>
      <c r="AA14">
        <v>298</v>
      </c>
      <c r="AB14">
        <v>88</v>
      </c>
      <c r="AC14">
        <v>115</v>
      </c>
      <c r="AD14">
        <v>95</v>
      </c>
      <c r="AE14">
        <v>298</v>
      </c>
    </row>
    <row r="15" spans="1:31">
      <c r="A15" t="s">
        <v>408</v>
      </c>
      <c r="B15" t="s">
        <v>407</v>
      </c>
      <c r="C15" t="str">
        <f>"300502"</f>
        <v>300502</v>
      </c>
      <c r="D15" t="s">
        <v>0</v>
      </c>
      <c r="E15">
        <v>10</v>
      </c>
      <c r="F15">
        <v>54</v>
      </c>
      <c r="G15">
        <v>80</v>
      </c>
      <c r="H15">
        <v>56</v>
      </c>
      <c r="I15">
        <v>24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24</v>
      </c>
      <c r="T15">
        <v>0</v>
      </c>
      <c r="U15">
        <v>0</v>
      </c>
      <c r="V15">
        <v>24</v>
      </c>
      <c r="W15">
        <v>3</v>
      </c>
      <c r="X15">
        <v>0</v>
      </c>
      <c r="Y15">
        <v>3</v>
      </c>
      <c r="Z15">
        <v>0</v>
      </c>
      <c r="AA15">
        <v>21</v>
      </c>
      <c r="AB15">
        <v>4</v>
      </c>
      <c r="AC15">
        <v>3</v>
      </c>
      <c r="AD15">
        <v>14</v>
      </c>
      <c r="AE15">
        <v>21</v>
      </c>
    </row>
    <row r="16" spans="1:31">
      <c r="A16" t="s">
        <v>406</v>
      </c>
      <c r="B16" t="s">
        <v>400</v>
      </c>
      <c r="C16" t="str">
        <f>"300503"</f>
        <v>300503</v>
      </c>
      <c r="D16" t="s">
        <v>405</v>
      </c>
      <c r="E16">
        <v>1</v>
      </c>
      <c r="F16">
        <v>970</v>
      </c>
      <c r="G16">
        <v>730</v>
      </c>
      <c r="H16">
        <v>195</v>
      </c>
      <c r="I16">
        <v>535</v>
      </c>
      <c r="J16">
        <v>0</v>
      </c>
      <c r="K16">
        <v>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535</v>
      </c>
      <c r="T16">
        <v>0</v>
      </c>
      <c r="U16">
        <v>0</v>
      </c>
      <c r="V16">
        <v>535</v>
      </c>
      <c r="W16">
        <v>29</v>
      </c>
      <c r="X16">
        <v>7</v>
      </c>
      <c r="Y16">
        <v>22</v>
      </c>
      <c r="Z16">
        <v>0</v>
      </c>
      <c r="AA16">
        <v>506</v>
      </c>
      <c r="AB16">
        <v>148</v>
      </c>
      <c r="AC16">
        <v>129</v>
      </c>
      <c r="AD16">
        <v>229</v>
      </c>
      <c r="AE16">
        <v>506</v>
      </c>
    </row>
    <row r="17" spans="1:31">
      <c r="A17" t="s">
        <v>404</v>
      </c>
      <c r="B17" t="s">
        <v>400</v>
      </c>
      <c r="C17" t="str">
        <f>"300503"</f>
        <v>300503</v>
      </c>
      <c r="D17" t="s">
        <v>19</v>
      </c>
      <c r="E17">
        <v>2</v>
      </c>
      <c r="F17">
        <v>1023</v>
      </c>
      <c r="G17">
        <v>780</v>
      </c>
      <c r="H17">
        <v>398</v>
      </c>
      <c r="I17">
        <v>382</v>
      </c>
      <c r="J17">
        <v>1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380</v>
      </c>
      <c r="T17">
        <v>0</v>
      </c>
      <c r="U17">
        <v>0</v>
      </c>
      <c r="V17">
        <v>380</v>
      </c>
      <c r="W17">
        <v>16</v>
      </c>
      <c r="X17">
        <v>3</v>
      </c>
      <c r="Y17">
        <v>13</v>
      </c>
      <c r="Z17">
        <v>0</v>
      </c>
      <c r="AA17">
        <v>364</v>
      </c>
      <c r="AB17">
        <v>70</v>
      </c>
      <c r="AC17">
        <v>117</v>
      </c>
      <c r="AD17">
        <v>177</v>
      </c>
      <c r="AE17">
        <v>364</v>
      </c>
    </row>
    <row r="18" spans="1:31">
      <c r="A18" t="s">
        <v>403</v>
      </c>
      <c r="B18" t="s">
        <v>400</v>
      </c>
      <c r="C18" t="str">
        <f>"300503"</f>
        <v>300503</v>
      </c>
      <c r="D18" t="s">
        <v>19</v>
      </c>
      <c r="E18">
        <v>3</v>
      </c>
      <c r="F18">
        <v>1184</v>
      </c>
      <c r="G18">
        <v>900</v>
      </c>
      <c r="H18">
        <v>452</v>
      </c>
      <c r="I18">
        <v>448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448</v>
      </c>
      <c r="T18">
        <v>0</v>
      </c>
      <c r="U18">
        <v>0</v>
      </c>
      <c r="V18">
        <v>448</v>
      </c>
      <c r="W18">
        <v>17</v>
      </c>
      <c r="X18">
        <v>2</v>
      </c>
      <c r="Y18">
        <v>15</v>
      </c>
      <c r="Z18">
        <v>0</v>
      </c>
      <c r="AA18">
        <v>431</v>
      </c>
      <c r="AB18">
        <v>107</v>
      </c>
      <c r="AC18">
        <v>164</v>
      </c>
      <c r="AD18">
        <v>160</v>
      </c>
      <c r="AE18">
        <v>431</v>
      </c>
    </row>
    <row r="19" spans="1:31">
      <c r="A19" t="s">
        <v>402</v>
      </c>
      <c r="B19" t="s">
        <v>400</v>
      </c>
      <c r="C19" t="str">
        <f>"300503"</f>
        <v>300503</v>
      </c>
      <c r="D19" t="s">
        <v>109</v>
      </c>
      <c r="E19">
        <v>4</v>
      </c>
      <c r="F19">
        <v>977</v>
      </c>
      <c r="G19">
        <v>740</v>
      </c>
      <c r="H19">
        <v>350</v>
      </c>
      <c r="I19">
        <v>390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390</v>
      </c>
      <c r="T19">
        <v>0</v>
      </c>
      <c r="U19">
        <v>0</v>
      </c>
      <c r="V19">
        <v>390</v>
      </c>
      <c r="W19">
        <v>13</v>
      </c>
      <c r="X19">
        <v>1</v>
      </c>
      <c r="Y19">
        <v>12</v>
      </c>
      <c r="Z19">
        <v>0</v>
      </c>
      <c r="AA19">
        <v>377</v>
      </c>
      <c r="AB19">
        <v>104</v>
      </c>
      <c r="AC19">
        <v>138</v>
      </c>
      <c r="AD19">
        <v>135</v>
      </c>
      <c r="AE19">
        <v>377</v>
      </c>
    </row>
    <row r="20" spans="1:31">
      <c r="A20" t="s">
        <v>401</v>
      </c>
      <c r="B20" t="s">
        <v>400</v>
      </c>
      <c r="C20" t="str">
        <f>"300503"</f>
        <v>300503</v>
      </c>
      <c r="D20" t="s">
        <v>19</v>
      </c>
      <c r="E20">
        <v>5</v>
      </c>
      <c r="F20">
        <v>1037</v>
      </c>
      <c r="G20">
        <v>790</v>
      </c>
      <c r="H20">
        <v>333</v>
      </c>
      <c r="I20">
        <v>457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457</v>
      </c>
      <c r="T20">
        <v>0</v>
      </c>
      <c r="U20">
        <v>0</v>
      </c>
      <c r="V20">
        <v>457</v>
      </c>
      <c r="W20">
        <v>25</v>
      </c>
      <c r="X20">
        <v>5</v>
      </c>
      <c r="Y20">
        <v>20</v>
      </c>
      <c r="Z20">
        <v>0</v>
      </c>
      <c r="AA20">
        <v>432</v>
      </c>
      <c r="AB20">
        <v>102</v>
      </c>
      <c r="AC20">
        <v>141</v>
      </c>
      <c r="AD20">
        <v>189</v>
      </c>
      <c r="AE20">
        <v>432</v>
      </c>
    </row>
    <row r="21" spans="1:31">
      <c r="A21" t="s">
        <v>399</v>
      </c>
      <c r="B21" t="s">
        <v>389</v>
      </c>
      <c r="C21" t="str">
        <f>"300504"</f>
        <v>300504</v>
      </c>
      <c r="D21" t="s">
        <v>398</v>
      </c>
      <c r="E21">
        <v>1</v>
      </c>
      <c r="F21">
        <v>1917</v>
      </c>
      <c r="G21">
        <v>1450</v>
      </c>
      <c r="H21">
        <v>508</v>
      </c>
      <c r="I21">
        <v>942</v>
      </c>
      <c r="J21">
        <v>0</v>
      </c>
      <c r="K21">
        <v>7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942</v>
      </c>
      <c r="T21">
        <v>0</v>
      </c>
      <c r="U21">
        <v>0</v>
      </c>
      <c r="V21">
        <v>942</v>
      </c>
      <c r="W21">
        <v>52</v>
      </c>
      <c r="X21">
        <v>16</v>
      </c>
      <c r="Y21">
        <v>35</v>
      </c>
      <c r="Z21">
        <v>0</v>
      </c>
      <c r="AA21">
        <v>890</v>
      </c>
      <c r="AB21">
        <v>231</v>
      </c>
      <c r="AC21">
        <v>276</v>
      </c>
      <c r="AD21">
        <v>383</v>
      </c>
      <c r="AE21">
        <v>890</v>
      </c>
    </row>
    <row r="22" spans="1:31">
      <c r="A22" t="s">
        <v>397</v>
      </c>
      <c r="B22" t="s">
        <v>389</v>
      </c>
      <c r="C22" t="str">
        <f>"300504"</f>
        <v>300504</v>
      </c>
      <c r="D22" t="s">
        <v>396</v>
      </c>
      <c r="E22">
        <v>2</v>
      </c>
      <c r="F22">
        <v>2129</v>
      </c>
      <c r="G22">
        <v>1610</v>
      </c>
      <c r="H22">
        <v>698</v>
      </c>
      <c r="I22">
        <v>912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912</v>
      </c>
      <c r="T22">
        <v>0</v>
      </c>
      <c r="U22">
        <v>0</v>
      </c>
      <c r="V22">
        <v>912</v>
      </c>
      <c r="W22">
        <v>46</v>
      </c>
      <c r="X22">
        <v>7</v>
      </c>
      <c r="Y22">
        <v>39</v>
      </c>
      <c r="Z22">
        <v>0</v>
      </c>
      <c r="AA22">
        <v>866</v>
      </c>
      <c r="AB22">
        <v>262</v>
      </c>
      <c r="AC22">
        <v>278</v>
      </c>
      <c r="AD22">
        <v>326</v>
      </c>
      <c r="AE22">
        <v>866</v>
      </c>
    </row>
    <row r="23" spans="1:31">
      <c r="A23" t="s">
        <v>395</v>
      </c>
      <c r="B23" t="s">
        <v>389</v>
      </c>
      <c r="C23" t="str">
        <f>"300504"</f>
        <v>300504</v>
      </c>
      <c r="D23" t="s">
        <v>391</v>
      </c>
      <c r="E23">
        <v>3</v>
      </c>
      <c r="F23">
        <v>1887</v>
      </c>
      <c r="G23">
        <v>1409</v>
      </c>
      <c r="H23">
        <v>568</v>
      </c>
      <c r="I23">
        <v>841</v>
      </c>
      <c r="J23">
        <v>0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841</v>
      </c>
      <c r="T23">
        <v>0</v>
      </c>
      <c r="U23">
        <v>0</v>
      </c>
      <c r="V23">
        <v>841</v>
      </c>
      <c r="W23">
        <v>40</v>
      </c>
      <c r="X23">
        <v>3</v>
      </c>
      <c r="Y23">
        <v>37</v>
      </c>
      <c r="Z23">
        <v>0</v>
      </c>
      <c r="AA23">
        <v>801</v>
      </c>
      <c r="AB23">
        <v>288</v>
      </c>
      <c r="AC23">
        <v>239</v>
      </c>
      <c r="AD23">
        <v>274</v>
      </c>
      <c r="AE23">
        <v>801</v>
      </c>
    </row>
    <row r="24" spans="1:31">
      <c r="A24" t="s">
        <v>394</v>
      </c>
      <c r="B24" t="s">
        <v>389</v>
      </c>
      <c r="C24" t="str">
        <f>"300504"</f>
        <v>300504</v>
      </c>
      <c r="D24" t="s">
        <v>393</v>
      </c>
      <c r="E24">
        <v>4</v>
      </c>
      <c r="F24">
        <v>2093</v>
      </c>
      <c r="G24">
        <v>1590</v>
      </c>
      <c r="H24">
        <v>916</v>
      </c>
      <c r="I24">
        <v>674</v>
      </c>
      <c r="J24">
        <v>0</v>
      </c>
      <c r="K24">
        <v>5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674</v>
      </c>
      <c r="T24">
        <v>0</v>
      </c>
      <c r="U24">
        <v>0</v>
      </c>
      <c r="V24">
        <v>674</v>
      </c>
      <c r="W24">
        <v>25</v>
      </c>
      <c r="X24">
        <v>2</v>
      </c>
      <c r="Y24">
        <v>23</v>
      </c>
      <c r="Z24">
        <v>0</v>
      </c>
      <c r="AA24">
        <v>649</v>
      </c>
      <c r="AB24">
        <v>253</v>
      </c>
      <c r="AC24">
        <v>147</v>
      </c>
      <c r="AD24">
        <v>249</v>
      </c>
      <c r="AE24">
        <v>649</v>
      </c>
    </row>
    <row r="25" spans="1:31">
      <c r="A25" t="s">
        <v>392</v>
      </c>
      <c r="B25" t="s">
        <v>389</v>
      </c>
      <c r="C25" t="str">
        <f>"300504"</f>
        <v>300504</v>
      </c>
      <c r="D25" t="s">
        <v>391</v>
      </c>
      <c r="E25">
        <v>5</v>
      </c>
      <c r="F25">
        <v>1310</v>
      </c>
      <c r="G25">
        <v>1000</v>
      </c>
      <c r="H25">
        <v>521</v>
      </c>
      <c r="I25">
        <v>479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479</v>
      </c>
      <c r="T25">
        <v>0</v>
      </c>
      <c r="U25">
        <v>0</v>
      </c>
      <c r="V25">
        <v>479</v>
      </c>
      <c r="W25">
        <v>19</v>
      </c>
      <c r="X25">
        <v>8</v>
      </c>
      <c r="Y25">
        <v>11</v>
      </c>
      <c r="Z25">
        <v>0</v>
      </c>
      <c r="AA25">
        <v>460</v>
      </c>
      <c r="AB25">
        <v>99</v>
      </c>
      <c r="AC25">
        <v>206</v>
      </c>
      <c r="AD25">
        <v>155</v>
      </c>
      <c r="AE25">
        <v>460</v>
      </c>
    </row>
    <row r="26" spans="1:31">
      <c r="A26" t="s">
        <v>390</v>
      </c>
      <c r="B26" t="s">
        <v>389</v>
      </c>
      <c r="C26" t="str">
        <f>"300504"</f>
        <v>300504</v>
      </c>
      <c r="D26" t="s">
        <v>388</v>
      </c>
      <c r="E26">
        <v>6</v>
      </c>
      <c r="F26">
        <v>624</v>
      </c>
      <c r="G26">
        <v>470</v>
      </c>
      <c r="H26">
        <v>249</v>
      </c>
      <c r="I26">
        <v>221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221</v>
      </c>
      <c r="T26">
        <v>0</v>
      </c>
      <c r="U26">
        <v>0</v>
      </c>
      <c r="V26">
        <v>221</v>
      </c>
      <c r="W26">
        <v>11</v>
      </c>
      <c r="X26">
        <v>4</v>
      </c>
      <c r="Y26">
        <v>5</v>
      </c>
      <c r="Z26">
        <v>0</v>
      </c>
      <c r="AA26">
        <v>210</v>
      </c>
      <c r="AB26">
        <v>74</v>
      </c>
      <c r="AC26">
        <v>75</v>
      </c>
      <c r="AD26">
        <v>61</v>
      </c>
      <c r="AE26">
        <v>210</v>
      </c>
    </row>
    <row r="27" spans="1:31">
      <c r="A27" t="s">
        <v>387</v>
      </c>
      <c r="B27" t="s">
        <v>378</v>
      </c>
      <c r="C27" t="str">
        <f>"300505"</f>
        <v>300505</v>
      </c>
      <c r="D27" t="s">
        <v>386</v>
      </c>
      <c r="E27">
        <v>1</v>
      </c>
      <c r="F27">
        <v>1395</v>
      </c>
      <c r="G27">
        <v>1060</v>
      </c>
      <c r="H27">
        <v>283</v>
      </c>
      <c r="I27">
        <v>777</v>
      </c>
      <c r="J27">
        <v>0</v>
      </c>
      <c r="K27">
        <v>5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777</v>
      </c>
      <c r="T27">
        <v>0</v>
      </c>
      <c r="U27">
        <v>0</v>
      </c>
      <c r="V27">
        <v>777</v>
      </c>
      <c r="W27">
        <v>28</v>
      </c>
      <c r="X27">
        <v>11</v>
      </c>
      <c r="Y27">
        <v>17</v>
      </c>
      <c r="Z27">
        <v>0</v>
      </c>
      <c r="AA27">
        <v>749</v>
      </c>
      <c r="AB27">
        <v>316</v>
      </c>
      <c r="AC27">
        <v>219</v>
      </c>
      <c r="AD27">
        <v>214</v>
      </c>
      <c r="AE27">
        <v>749</v>
      </c>
    </row>
    <row r="28" spans="1:31">
      <c r="A28" t="s">
        <v>385</v>
      </c>
      <c r="B28" t="s">
        <v>378</v>
      </c>
      <c r="C28" t="str">
        <f>"300505"</f>
        <v>300505</v>
      </c>
      <c r="D28" t="s">
        <v>384</v>
      </c>
      <c r="E28">
        <v>2</v>
      </c>
      <c r="F28">
        <v>838</v>
      </c>
      <c r="G28">
        <v>640</v>
      </c>
      <c r="H28">
        <v>271</v>
      </c>
      <c r="I28">
        <v>369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369</v>
      </c>
      <c r="T28">
        <v>0</v>
      </c>
      <c r="U28">
        <v>0</v>
      </c>
      <c r="V28">
        <v>369</v>
      </c>
      <c r="W28">
        <v>12</v>
      </c>
      <c r="X28">
        <v>1</v>
      </c>
      <c r="Y28">
        <v>11</v>
      </c>
      <c r="Z28">
        <v>0</v>
      </c>
      <c r="AA28">
        <v>357</v>
      </c>
      <c r="AB28">
        <v>111</v>
      </c>
      <c r="AC28">
        <v>127</v>
      </c>
      <c r="AD28">
        <v>119</v>
      </c>
      <c r="AE28">
        <v>357</v>
      </c>
    </row>
    <row r="29" spans="1:31">
      <c r="A29" t="s">
        <v>383</v>
      </c>
      <c r="B29" t="s">
        <v>378</v>
      </c>
      <c r="C29" t="str">
        <f>"300505"</f>
        <v>300505</v>
      </c>
      <c r="D29" t="s">
        <v>382</v>
      </c>
      <c r="E29">
        <v>3</v>
      </c>
      <c r="F29">
        <v>1365</v>
      </c>
      <c r="G29">
        <v>1030</v>
      </c>
      <c r="H29">
        <v>488</v>
      </c>
      <c r="I29">
        <v>542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542</v>
      </c>
      <c r="T29">
        <v>0</v>
      </c>
      <c r="U29">
        <v>0</v>
      </c>
      <c r="V29">
        <v>542</v>
      </c>
      <c r="W29">
        <v>17</v>
      </c>
      <c r="X29">
        <v>2</v>
      </c>
      <c r="Y29">
        <v>15</v>
      </c>
      <c r="Z29">
        <v>0</v>
      </c>
      <c r="AA29">
        <v>525</v>
      </c>
      <c r="AB29">
        <v>136</v>
      </c>
      <c r="AC29">
        <v>209</v>
      </c>
      <c r="AD29">
        <v>180</v>
      </c>
      <c r="AE29">
        <v>525</v>
      </c>
    </row>
    <row r="30" spans="1:31">
      <c r="A30" t="s">
        <v>381</v>
      </c>
      <c r="B30" t="s">
        <v>378</v>
      </c>
      <c r="C30" t="str">
        <f>"300505"</f>
        <v>300505</v>
      </c>
      <c r="D30" t="s">
        <v>380</v>
      </c>
      <c r="E30">
        <v>4</v>
      </c>
      <c r="F30">
        <v>1272</v>
      </c>
      <c r="G30">
        <v>970</v>
      </c>
      <c r="H30">
        <v>448</v>
      </c>
      <c r="I30">
        <v>522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522</v>
      </c>
      <c r="T30">
        <v>0</v>
      </c>
      <c r="U30">
        <v>0</v>
      </c>
      <c r="V30">
        <v>522</v>
      </c>
      <c r="W30">
        <v>23</v>
      </c>
      <c r="X30">
        <v>7</v>
      </c>
      <c r="Y30">
        <v>16</v>
      </c>
      <c r="Z30">
        <v>0</v>
      </c>
      <c r="AA30">
        <v>499</v>
      </c>
      <c r="AB30">
        <v>138</v>
      </c>
      <c r="AC30">
        <v>214</v>
      </c>
      <c r="AD30">
        <v>147</v>
      </c>
      <c r="AE30">
        <v>499</v>
      </c>
    </row>
    <row r="31" spans="1:31">
      <c r="A31" t="s">
        <v>379</v>
      </c>
      <c r="B31" t="s">
        <v>378</v>
      </c>
      <c r="C31" t="str">
        <f>"300505"</f>
        <v>300505</v>
      </c>
      <c r="D31" t="s">
        <v>377</v>
      </c>
      <c r="E31">
        <v>5</v>
      </c>
      <c r="F31">
        <v>530</v>
      </c>
      <c r="G31">
        <v>410</v>
      </c>
      <c r="H31">
        <v>197</v>
      </c>
      <c r="I31">
        <v>213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213</v>
      </c>
      <c r="T31">
        <v>0</v>
      </c>
      <c r="U31">
        <v>0</v>
      </c>
      <c r="V31">
        <v>213</v>
      </c>
      <c r="W31">
        <v>14</v>
      </c>
      <c r="X31">
        <v>0</v>
      </c>
      <c r="Y31">
        <v>14</v>
      </c>
      <c r="Z31">
        <v>0</v>
      </c>
      <c r="AA31">
        <v>199</v>
      </c>
      <c r="AB31">
        <v>57</v>
      </c>
      <c r="AC31">
        <v>68</v>
      </c>
      <c r="AD31">
        <v>74</v>
      </c>
      <c r="AE31">
        <v>199</v>
      </c>
    </row>
    <row r="32" spans="1:31">
      <c r="A32" t="s">
        <v>376</v>
      </c>
      <c r="B32" t="s">
        <v>371</v>
      </c>
      <c r="C32" t="str">
        <f>"301401"</f>
        <v>301401</v>
      </c>
      <c r="D32" t="s">
        <v>375</v>
      </c>
      <c r="E32">
        <v>1</v>
      </c>
      <c r="F32">
        <v>1323</v>
      </c>
      <c r="G32">
        <v>990</v>
      </c>
      <c r="H32">
        <v>398</v>
      </c>
      <c r="I32">
        <v>592</v>
      </c>
      <c r="J32">
        <v>2</v>
      </c>
      <c r="K32">
        <v>5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592</v>
      </c>
      <c r="T32">
        <v>0</v>
      </c>
      <c r="U32">
        <v>0</v>
      </c>
      <c r="V32">
        <v>592</v>
      </c>
      <c r="W32">
        <v>38</v>
      </c>
      <c r="X32">
        <v>6</v>
      </c>
      <c r="Y32">
        <v>32</v>
      </c>
      <c r="Z32">
        <v>0</v>
      </c>
      <c r="AA32">
        <v>554</v>
      </c>
      <c r="AB32">
        <v>157</v>
      </c>
      <c r="AC32">
        <v>182</v>
      </c>
      <c r="AD32">
        <v>215</v>
      </c>
      <c r="AE32">
        <v>554</v>
      </c>
    </row>
    <row r="33" spans="1:31">
      <c r="A33" t="s">
        <v>374</v>
      </c>
      <c r="B33" t="s">
        <v>371</v>
      </c>
      <c r="C33" t="str">
        <f>"301401"</f>
        <v>301401</v>
      </c>
      <c r="D33" t="s">
        <v>373</v>
      </c>
      <c r="E33">
        <v>2</v>
      </c>
      <c r="F33">
        <v>1227</v>
      </c>
      <c r="G33">
        <v>920</v>
      </c>
      <c r="H33">
        <v>518</v>
      </c>
      <c r="I33">
        <v>402</v>
      </c>
      <c r="J33">
        <v>0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402</v>
      </c>
      <c r="T33">
        <v>0</v>
      </c>
      <c r="U33">
        <v>0</v>
      </c>
      <c r="V33">
        <v>402</v>
      </c>
      <c r="W33">
        <v>24</v>
      </c>
      <c r="X33">
        <v>0</v>
      </c>
      <c r="Y33">
        <v>24</v>
      </c>
      <c r="Z33">
        <v>0</v>
      </c>
      <c r="AA33">
        <v>378</v>
      </c>
      <c r="AB33">
        <v>107</v>
      </c>
      <c r="AC33">
        <v>129</v>
      </c>
      <c r="AD33">
        <v>142</v>
      </c>
      <c r="AE33">
        <v>378</v>
      </c>
    </row>
    <row r="34" spans="1:31">
      <c r="A34" t="s">
        <v>372</v>
      </c>
      <c r="B34" t="s">
        <v>371</v>
      </c>
      <c r="C34" t="str">
        <f>"301401"</f>
        <v>301401</v>
      </c>
      <c r="D34" t="s">
        <v>370</v>
      </c>
      <c r="E34">
        <v>3</v>
      </c>
      <c r="F34">
        <v>106</v>
      </c>
      <c r="G34">
        <v>100</v>
      </c>
      <c r="H34">
        <v>24</v>
      </c>
      <c r="I34">
        <v>76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76</v>
      </c>
      <c r="T34">
        <v>0</v>
      </c>
      <c r="U34">
        <v>0</v>
      </c>
      <c r="V34">
        <v>76</v>
      </c>
      <c r="W34">
        <v>7</v>
      </c>
      <c r="X34">
        <v>2</v>
      </c>
      <c r="Y34">
        <v>5</v>
      </c>
      <c r="Z34">
        <v>0</v>
      </c>
      <c r="AA34">
        <v>69</v>
      </c>
      <c r="AB34">
        <v>12</v>
      </c>
      <c r="AC34">
        <v>38</v>
      </c>
      <c r="AD34">
        <v>19</v>
      </c>
      <c r="AE34">
        <v>69</v>
      </c>
    </row>
    <row r="35" spans="1:31">
      <c r="A35" t="s">
        <v>369</v>
      </c>
      <c r="B35" t="s">
        <v>364</v>
      </c>
      <c r="C35" t="str">
        <f>"301402"</f>
        <v>301402</v>
      </c>
      <c r="D35" t="s">
        <v>368</v>
      </c>
      <c r="E35">
        <v>1</v>
      </c>
      <c r="F35">
        <v>2001</v>
      </c>
      <c r="G35">
        <v>1519</v>
      </c>
      <c r="H35">
        <v>599</v>
      </c>
      <c r="I35">
        <v>920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920</v>
      </c>
      <c r="T35">
        <v>0</v>
      </c>
      <c r="U35">
        <v>0</v>
      </c>
      <c r="V35">
        <v>920</v>
      </c>
      <c r="W35">
        <v>55</v>
      </c>
      <c r="X35">
        <v>9</v>
      </c>
      <c r="Y35">
        <v>46</v>
      </c>
      <c r="Z35">
        <v>0</v>
      </c>
      <c r="AA35">
        <v>865</v>
      </c>
      <c r="AB35">
        <v>169</v>
      </c>
      <c r="AC35">
        <v>249</v>
      </c>
      <c r="AD35">
        <v>447</v>
      </c>
      <c r="AE35">
        <v>865</v>
      </c>
    </row>
    <row r="36" spans="1:31">
      <c r="A36" t="s">
        <v>367</v>
      </c>
      <c r="B36" t="s">
        <v>364</v>
      </c>
      <c r="C36" t="str">
        <f>"301402"</f>
        <v>301402</v>
      </c>
      <c r="D36" t="s">
        <v>366</v>
      </c>
      <c r="E36">
        <v>2</v>
      </c>
      <c r="F36">
        <v>1287</v>
      </c>
      <c r="G36">
        <v>970</v>
      </c>
      <c r="H36">
        <v>462</v>
      </c>
      <c r="I36">
        <v>508</v>
      </c>
      <c r="J36">
        <v>1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508</v>
      </c>
      <c r="T36">
        <v>0</v>
      </c>
      <c r="U36">
        <v>0</v>
      </c>
      <c r="V36">
        <v>508</v>
      </c>
      <c r="W36">
        <v>31</v>
      </c>
      <c r="X36">
        <v>12</v>
      </c>
      <c r="Y36">
        <v>19</v>
      </c>
      <c r="Z36">
        <v>0</v>
      </c>
      <c r="AA36">
        <v>477</v>
      </c>
      <c r="AB36">
        <v>101</v>
      </c>
      <c r="AC36">
        <v>168</v>
      </c>
      <c r="AD36">
        <v>208</v>
      </c>
      <c r="AE36">
        <v>477</v>
      </c>
    </row>
    <row r="37" spans="1:31">
      <c r="A37" t="s">
        <v>365</v>
      </c>
      <c r="B37" t="s">
        <v>364</v>
      </c>
      <c r="C37" t="str">
        <f>"301402"</f>
        <v>301402</v>
      </c>
      <c r="D37" t="s">
        <v>363</v>
      </c>
      <c r="E37">
        <v>3</v>
      </c>
      <c r="F37">
        <v>1650</v>
      </c>
      <c r="G37">
        <v>1250</v>
      </c>
      <c r="H37">
        <v>634</v>
      </c>
      <c r="I37">
        <v>616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616</v>
      </c>
      <c r="T37">
        <v>0</v>
      </c>
      <c r="U37">
        <v>0</v>
      </c>
      <c r="V37">
        <v>616</v>
      </c>
      <c r="W37">
        <v>28</v>
      </c>
      <c r="X37">
        <v>7</v>
      </c>
      <c r="Y37">
        <v>21</v>
      </c>
      <c r="Z37">
        <v>0</v>
      </c>
      <c r="AA37">
        <v>588</v>
      </c>
      <c r="AB37">
        <v>192</v>
      </c>
      <c r="AC37">
        <v>145</v>
      </c>
      <c r="AD37">
        <v>251</v>
      </c>
      <c r="AE37">
        <v>588</v>
      </c>
    </row>
    <row r="38" spans="1:31">
      <c r="A38" t="s">
        <v>362</v>
      </c>
      <c r="B38" t="s">
        <v>345</v>
      </c>
      <c r="C38" t="str">
        <f>"301403"</f>
        <v>301403</v>
      </c>
      <c r="D38" t="s">
        <v>361</v>
      </c>
      <c r="E38">
        <v>1</v>
      </c>
      <c r="F38">
        <v>1859</v>
      </c>
      <c r="G38">
        <v>1400</v>
      </c>
      <c r="H38">
        <v>558</v>
      </c>
      <c r="I38">
        <v>842</v>
      </c>
      <c r="J38">
        <v>0</v>
      </c>
      <c r="K38">
        <v>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842</v>
      </c>
      <c r="T38">
        <v>0</v>
      </c>
      <c r="U38">
        <v>0</v>
      </c>
      <c r="V38">
        <v>842</v>
      </c>
      <c r="W38">
        <v>44</v>
      </c>
      <c r="X38">
        <v>20</v>
      </c>
      <c r="Y38">
        <v>24</v>
      </c>
      <c r="Z38">
        <v>0</v>
      </c>
      <c r="AA38">
        <v>798</v>
      </c>
      <c r="AB38">
        <v>175</v>
      </c>
      <c r="AC38">
        <v>216</v>
      </c>
      <c r="AD38">
        <v>407</v>
      </c>
      <c r="AE38">
        <v>798</v>
      </c>
    </row>
    <row r="39" spans="1:31">
      <c r="A39" t="s">
        <v>360</v>
      </c>
      <c r="B39" t="s">
        <v>345</v>
      </c>
      <c r="C39" t="str">
        <f>"301403"</f>
        <v>301403</v>
      </c>
      <c r="D39" t="s">
        <v>113</v>
      </c>
      <c r="E39">
        <v>2</v>
      </c>
      <c r="F39">
        <v>1911</v>
      </c>
      <c r="G39">
        <v>1450</v>
      </c>
      <c r="H39">
        <v>524</v>
      </c>
      <c r="I39">
        <v>926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926</v>
      </c>
      <c r="T39">
        <v>0</v>
      </c>
      <c r="U39">
        <v>0</v>
      </c>
      <c r="V39">
        <v>926</v>
      </c>
      <c r="W39">
        <v>66</v>
      </c>
      <c r="X39">
        <v>17</v>
      </c>
      <c r="Y39">
        <v>30</v>
      </c>
      <c r="Z39">
        <v>0</v>
      </c>
      <c r="AA39">
        <v>860</v>
      </c>
      <c r="AB39">
        <v>184</v>
      </c>
      <c r="AC39">
        <v>244</v>
      </c>
      <c r="AD39">
        <v>432</v>
      </c>
      <c r="AE39">
        <v>860</v>
      </c>
    </row>
    <row r="40" spans="1:31">
      <c r="A40" t="s">
        <v>359</v>
      </c>
      <c r="B40" t="s">
        <v>345</v>
      </c>
      <c r="C40" t="str">
        <f>"301403"</f>
        <v>301403</v>
      </c>
      <c r="D40" t="s">
        <v>358</v>
      </c>
      <c r="E40">
        <v>3</v>
      </c>
      <c r="F40">
        <v>1932</v>
      </c>
      <c r="G40">
        <v>1470</v>
      </c>
      <c r="H40">
        <v>480</v>
      </c>
      <c r="I40">
        <v>990</v>
      </c>
      <c r="J40">
        <v>0</v>
      </c>
      <c r="K40">
        <v>7</v>
      </c>
      <c r="L40">
        <v>1</v>
      </c>
      <c r="M40">
        <v>1</v>
      </c>
      <c r="N40">
        <v>0</v>
      </c>
      <c r="O40">
        <v>0</v>
      </c>
      <c r="P40">
        <v>0</v>
      </c>
      <c r="Q40">
        <v>0</v>
      </c>
      <c r="R40">
        <v>1</v>
      </c>
      <c r="S40">
        <v>991</v>
      </c>
      <c r="T40">
        <v>1</v>
      </c>
      <c r="U40">
        <v>0</v>
      </c>
      <c r="V40">
        <v>991</v>
      </c>
      <c r="W40">
        <v>56</v>
      </c>
      <c r="X40">
        <v>35</v>
      </c>
      <c r="Y40">
        <v>21</v>
      </c>
      <c r="Z40">
        <v>0</v>
      </c>
      <c r="AA40">
        <v>935</v>
      </c>
      <c r="AB40">
        <v>220</v>
      </c>
      <c r="AC40">
        <v>230</v>
      </c>
      <c r="AD40">
        <v>485</v>
      </c>
      <c r="AE40">
        <v>935</v>
      </c>
    </row>
    <row r="41" spans="1:31">
      <c r="A41" t="s">
        <v>357</v>
      </c>
      <c r="B41" t="s">
        <v>345</v>
      </c>
      <c r="C41" t="str">
        <f>"301403"</f>
        <v>301403</v>
      </c>
      <c r="D41" t="s">
        <v>95</v>
      </c>
      <c r="E41">
        <v>4</v>
      </c>
      <c r="F41">
        <v>1753</v>
      </c>
      <c r="G41">
        <v>1340</v>
      </c>
      <c r="H41">
        <v>610</v>
      </c>
      <c r="I41">
        <v>730</v>
      </c>
      <c r="J41">
        <v>0</v>
      </c>
      <c r="K41">
        <v>3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730</v>
      </c>
      <c r="T41">
        <v>0</v>
      </c>
      <c r="U41">
        <v>0</v>
      </c>
      <c r="V41">
        <v>730</v>
      </c>
      <c r="W41">
        <v>26</v>
      </c>
      <c r="X41">
        <v>8</v>
      </c>
      <c r="Y41">
        <v>16</v>
      </c>
      <c r="Z41">
        <v>0</v>
      </c>
      <c r="AA41">
        <v>704</v>
      </c>
      <c r="AB41">
        <v>158</v>
      </c>
      <c r="AC41">
        <v>168</v>
      </c>
      <c r="AD41">
        <v>378</v>
      </c>
      <c r="AE41">
        <v>704</v>
      </c>
    </row>
    <row r="42" spans="1:31">
      <c r="A42" t="s">
        <v>356</v>
      </c>
      <c r="B42" t="s">
        <v>345</v>
      </c>
      <c r="C42" t="str">
        <f>"301403"</f>
        <v>301403</v>
      </c>
      <c r="D42" t="s">
        <v>105</v>
      </c>
      <c r="E42">
        <v>5</v>
      </c>
      <c r="F42">
        <v>842</v>
      </c>
      <c r="G42">
        <v>650</v>
      </c>
      <c r="H42">
        <v>222</v>
      </c>
      <c r="I42">
        <v>428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428</v>
      </c>
      <c r="T42">
        <v>0</v>
      </c>
      <c r="U42">
        <v>0</v>
      </c>
      <c r="V42">
        <v>428</v>
      </c>
      <c r="W42">
        <v>30</v>
      </c>
      <c r="X42">
        <v>11</v>
      </c>
      <c r="Y42">
        <v>19</v>
      </c>
      <c r="Z42">
        <v>0</v>
      </c>
      <c r="AA42">
        <v>398</v>
      </c>
      <c r="AB42">
        <v>115</v>
      </c>
      <c r="AC42">
        <v>97</v>
      </c>
      <c r="AD42">
        <v>186</v>
      </c>
      <c r="AE42">
        <v>398</v>
      </c>
    </row>
    <row r="43" spans="1:31">
      <c r="A43" t="s">
        <v>355</v>
      </c>
      <c r="B43" t="s">
        <v>345</v>
      </c>
      <c r="C43" t="str">
        <f>"301403"</f>
        <v>301403</v>
      </c>
      <c r="D43" t="s">
        <v>86</v>
      </c>
      <c r="E43">
        <v>6</v>
      </c>
      <c r="F43">
        <v>1022</v>
      </c>
      <c r="G43">
        <v>770</v>
      </c>
      <c r="H43">
        <v>284</v>
      </c>
      <c r="I43">
        <v>486</v>
      </c>
      <c r="J43">
        <v>0</v>
      </c>
      <c r="K43">
        <v>4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486</v>
      </c>
      <c r="T43">
        <v>0</v>
      </c>
      <c r="U43">
        <v>0</v>
      </c>
      <c r="V43">
        <v>486</v>
      </c>
      <c r="W43">
        <v>24</v>
      </c>
      <c r="X43">
        <v>6</v>
      </c>
      <c r="Y43">
        <v>18</v>
      </c>
      <c r="Z43">
        <v>0</v>
      </c>
      <c r="AA43">
        <v>462</v>
      </c>
      <c r="AB43">
        <v>111</v>
      </c>
      <c r="AC43">
        <v>129</v>
      </c>
      <c r="AD43">
        <v>222</v>
      </c>
      <c r="AE43">
        <v>462</v>
      </c>
    </row>
    <row r="44" spans="1:31">
      <c r="A44" t="s">
        <v>354</v>
      </c>
      <c r="B44" t="s">
        <v>345</v>
      </c>
      <c r="C44" t="str">
        <f>"301403"</f>
        <v>301403</v>
      </c>
      <c r="D44" t="s">
        <v>353</v>
      </c>
      <c r="E44">
        <v>7</v>
      </c>
      <c r="F44">
        <v>1963</v>
      </c>
      <c r="G44">
        <v>1499</v>
      </c>
      <c r="H44">
        <v>626</v>
      </c>
      <c r="I44">
        <v>873</v>
      </c>
      <c r="J44">
        <v>0</v>
      </c>
      <c r="K44">
        <v>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873</v>
      </c>
      <c r="T44">
        <v>0</v>
      </c>
      <c r="U44">
        <v>0</v>
      </c>
      <c r="V44">
        <v>873</v>
      </c>
      <c r="W44">
        <v>57</v>
      </c>
      <c r="X44">
        <v>10</v>
      </c>
      <c r="Y44">
        <v>47</v>
      </c>
      <c r="Z44">
        <v>0</v>
      </c>
      <c r="AA44">
        <v>816</v>
      </c>
      <c r="AB44">
        <v>187</v>
      </c>
      <c r="AC44">
        <v>262</v>
      </c>
      <c r="AD44">
        <v>367</v>
      </c>
      <c r="AE44">
        <v>816</v>
      </c>
    </row>
    <row r="45" spans="1:31">
      <c r="A45" t="s">
        <v>352</v>
      </c>
      <c r="B45" t="s">
        <v>345</v>
      </c>
      <c r="C45" t="str">
        <f>"301403"</f>
        <v>301403</v>
      </c>
      <c r="D45" t="s">
        <v>351</v>
      </c>
      <c r="E45">
        <v>8</v>
      </c>
      <c r="F45">
        <v>994</v>
      </c>
      <c r="G45">
        <v>750</v>
      </c>
      <c r="H45">
        <v>350</v>
      </c>
      <c r="I45">
        <v>400</v>
      </c>
      <c r="J45">
        <v>0</v>
      </c>
      <c r="K45">
        <v>6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400</v>
      </c>
      <c r="T45">
        <v>0</v>
      </c>
      <c r="U45">
        <v>0</v>
      </c>
      <c r="V45">
        <v>400</v>
      </c>
      <c r="W45">
        <v>14</v>
      </c>
      <c r="X45">
        <v>2</v>
      </c>
      <c r="Y45">
        <v>8</v>
      </c>
      <c r="Z45">
        <v>0</v>
      </c>
      <c r="AA45">
        <v>386</v>
      </c>
      <c r="AB45">
        <v>69</v>
      </c>
      <c r="AC45">
        <v>125</v>
      </c>
      <c r="AD45">
        <v>192</v>
      </c>
      <c r="AE45">
        <v>386</v>
      </c>
    </row>
    <row r="46" spans="1:31">
      <c r="A46" t="s">
        <v>350</v>
      </c>
      <c r="B46" t="s">
        <v>345</v>
      </c>
      <c r="C46" t="str">
        <f>"301403"</f>
        <v>301403</v>
      </c>
      <c r="D46" t="s">
        <v>82</v>
      </c>
      <c r="E46">
        <v>9</v>
      </c>
      <c r="F46">
        <v>1137</v>
      </c>
      <c r="G46">
        <v>860</v>
      </c>
      <c r="H46">
        <v>373</v>
      </c>
      <c r="I46">
        <v>487</v>
      </c>
      <c r="J46">
        <v>0</v>
      </c>
      <c r="K46">
        <v>7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487</v>
      </c>
      <c r="T46">
        <v>0</v>
      </c>
      <c r="U46">
        <v>0</v>
      </c>
      <c r="V46">
        <v>487</v>
      </c>
      <c r="W46">
        <v>29</v>
      </c>
      <c r="X46">
        <v>9</v>
      </c>
      <c r="Y46">
        <v>12</v>
      </c>
      <c r="Z46">
        <v>0</v>
      </c>
      <c r="AA46">
        <v>458</v>
      </c>
      <c r="AB46">
        <v>137</v>
      </c>
      <c r="AC46">
        <v>149</v>
      </c>
      <c r="AD46">
        <v>172</v>
      </c>
      <c r="AE46">
        <v>458</v>
      </c>
    </row>
    <row r="47" spans="1:31">
      <c r="A47" t="s">
        <v>349</v>
      </c>
      <c r="B47" t="s">
        <v>345</v>
      </c>
      <c r="C47" t="str">
        <f>"301403"</f>
        <v>301403</v>
      </c>
      <c r="D47" t="s">
        <v>109</v>
      </c>
      <c r="E47">
        <v>10</v>
      </c>
      <c r="F47">
        <v>1116</v>
      </c>
      <c r="G47">
        <v>840</v>
      </c>
      <c r="H47">
        <v>382</v>
      </c>
      <c r="I47">
        <v>458</v>
      </c>
      <c r="J47">
        <v>0</v>
      </c>
      <c r="K47">
        <v>6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458</v>
      </c>
      <c r="T47">
        <v>0</v>
      </c>
      <c r="U47">
        <v>0</v>
      </c>
      <c r="V47">
        <v>458</v>
      </c>
      <c r="W47">
        <v>26</v>
      </c>
      <c r="X47">
        <v>11</v>
      </c>
      <c r="Y47">
        <v>15</v>
      </c>
      <c r="Z47">
        <v>0</v>
      </c>
      <c r="AA47">
        <v>432</v>
      </c>
      <c r="AB47">
        <v>116</v>
      </c>
      <c r="AC47">
        <v>130</v>
      </c>
      <c r="AD47">
        <v>186</v>
      </c>
      <c r="AE47">
        <v>432</v>
      </c>
    </row>
    <row r="48" spans="1:31">
      <c r="A48" t="s">
        <v>348</v>
      </c>
      <c r="B48" t="s">
        <v>345</v>
      </c>
      <c r="C48" t="str">
        <f>"301403"</f>
        <v>301403</v>
      </c>
      <c r="D48" t="s">
        <v>347</v>
      </c>
      <c r="E48">
        <v>11</v>
      </c>
      <c r="F48">
        <v>53</v>
      </c>
      <c r="G48">
        <v>50</v>
      </c>
      <c r="H48">
        <v>22</v>
      </c>
      <c r="I48">
        <v>28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28</v>
      </c>
      <c r="T48">
        <v>0</v>
      </c>
      <c r="U48">
        <v>0</v>
      </c>
      <c r="V48">
        <v>28</v>
      </c>
      <c r="W48">
        <v>2</v>
      </c>
      <c r="X48">
        <v>0</v>
      </c>
      <c r="Y48">
        <v>2</v>
      </c>
      <c r="Z48">
        <v>0</v>
      </c>
      <c r="AA48">
        <v>26</v>
      </c>
      <c r="AB48">
        <v>10</v>
      </c>
      <c r="AC48">
        <v>11</v>
      </c>
      <c r="AD48">
        <v>5</v>
      </c>
      <c r="AE48">
        <v>26</v>
      </c>
    </row>
    <row r="49" spans="1:31">
      <c r="A49" t="s">
        <v>346</v>
      </c>
      <c r="B49" t="s">
        <v>345</v>
      </c>
      <c r="C49" t="str">
        <f>"301403"</f>
        <v>301403</v>
      </c>
      <c r="D49" t="s">
        <v>344</v>
      </c>
      <c r="E49">
        <v>12</v>
      </c>
      <c r="F49">
        <v>42</v>
      </c>
      <c r="G49">
        <v>50</v>
      </c>
      <c r="H49">
        <v>29</v>
      </c>
      <c r="I49">
        <v>21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21</v>
      </c>
      <c r="T49">
        <v>0</v>
      </c>
      <c r="U49">
        <v>0</v>
      </c>
      <c r="V49">
        <v>21</v>
      </c>
      <c r="W49">
        <v>0</v>
      </c>
      <c r="X49">
        <v>0</v>
      </c>
      <c r="Y49">
        <v>0</v>
      </c>
      <c r="Z49">
        <v>0</v>
      </c>
      <c r="AA49">
        <v>21</v>
      </c>
      <c r="AB49">
        <v>5</v>
      </c>
      <c r="AC49">
        <v>8</v>
      </c>
      <c r="AD49">
        <v>8</v>
      </c>
      <c r="AE49">
        <v>21</v>
      </c>
    </row>
    <row r="50" spans="1:31">
      <c r="A50" t="s">
        <v>343</v>
      </c>
      <c r="B50" t="s">
        <v>337</v>
      </c>
      <c r="C50" t="str">
        <f>"301404"</f>
        <v>301404</v>
      </c>
      <c r="D50" t="s">
        <v>342</v>
      </c>
      <c r="E50">
        <v>1</v>
      </c>
      <c r="F50">
        <v>1898</v>
      </c>
      <c r="G50">
        <v>1440</v>
      </c>
      <c r="H50">
        <v>619</v>
      </c>
      <c r="I50">
        <v>821</v>
      </c>
      <c r="J50">
        <v>0</v>
      </c>
      <c r="K50">
        <v>10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821</v>
      </c>
      <c r="T50">
        <v>0</v>
      </c>
      <c r="U50">
        <v>0</v>
      </c>
      <c r="V50">
        <v>821</v>
      </c>
      <c r="W50">
        <v>39</v>
      </c>
      <c r="X50">
        <v>5</v>
      </c>
      <c r="Y50">
        <v>25</v>
      </c>
      <c r="Z50">
        <v>0</v>
      </c>
      <c r="AA50">
        <v>782</v>
      </c>
      <c r="AB50">
        <v>217</v>
      </c>
      <c r="AC50">
        <v>246</v>
      </c>
      <c r="AD50">
        <v>319</v>
      </c>
      <c r="AE50">
        <v>782</v>
      </c>
    </row>
    <row r="51" spans="1:31">
      <c r="A51" t="s">
        <v>341</v>
      </c>
      <c r="B51" t="s">
        <v>337</v>
      </c>
      <c r="C51" t="str">
        <f>"301404"</f>
        <v>301404</v>
      </c>
      <c r="D51" t="s">
        <v>19</v>
      </c>
      <c r="E51">
        <v>2</v>
      </c>
      <c r="F51">
        <v>1968</v>
      </c>
      <c r="G51">
        <v>1490</v>
      </c>
      <c r="H51">
        <v>629</v>
      </c>
      <c r="I51">
        <v>861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861</v>
      </c>
      <c r="T51">
        <v>0</v>
      </c>
      <c r="U51">
        <v>0</v>
      </c>
      <c r="V51">
        <v>861</v>
      </c>
      <c r="W51">
        <v>40</v>
      </c>
      <c r="X51">
        <v>5</v>
      </c>
      <c r="Y51">
        <v>28</v>
      </c>
      <c r="Z51">
        <v>0</v>
      </c>
      <c r="AA51">
        <v>821</v>
      </c>
      <c r="AB51">
        <v>186</v>
      </c>
      <c r="AC51">
        <v>241</v>
      </c>
      <c r="AD51">
        <v>394</v>
      </c>
      <c r="AE51">
        <v>821</v>
      </c>
    </row>
    <row r="52" spans="1:31">
      <c r="A52" t="s">
        <v>340</v>
      </c>
      <c r="B52" t="s">
        <v>337</v>
      </c>
      <c r="C52" t="str">
        <f>"301404"</f>
        <v>301404</v>
      </c>
      <c r="D52" t="s">
        <v>339</v>
      </c>
      <c r="E52">
        <v>3</v>
      </c>
      <c r="F52">
        <v>2192</v>
      </c>
      <c r="G52">
        <v>1660</v>
      </c>
      <c r="H52">
        <v>757</v>
      </c>
      <c r="I52">
        <v>903</v>
      </c>
      <c r="J52">
        <v>0</v>
      </c>
      <c r="K52">
        <v>3</v>
      </c>
      <c r="L52">
        <v>4</v>
      </c>
      <c r="M52">
        <v>4</v>
      </c>
      <c r="N52">
        <v>0</v>
      </c>
      <c r="O52">
        <v>0</v>
      </c>
      <c r="P52">
        <v>0</v>
      </c>
      <c r="Q52">
        <v>0</v>
      </c>
      <c r="R52">
        <v>4</v>
      </c>
      <c r="S52">
        <v>907</v>
      </c>
      <c r="T52">
        <v>4</v>
      </c>
      <c r="U52">
        <v>0</v>
      </c>
      <c r="V52">
        <v>907</v>
      </c>
      <c r="W52">
        <v>37</v>
      </c>
      <c r="X52">
        <v>16</v>
      </c>
      <c r="Y52">
        <v>21</v>
      </c>
      <c r="Z52">
        <v>0</v>
      </c>
      <c r="AA52">
        <v>870</v>
      </c>
      <c r="AB52">
        <v>212</v>
      </c>
      <c r="AC52">
        <v>257</v>
      </c>
      <c r="AD52">
        <v>401</v>
      </c>
      <c r="AE52">
        <v>870</v>
      </c>
    </row>
    <row r="53" spans="1:31">
      <c r="A53" t="s">
        <v>338</v>
      </c>
      <c r="B53" t="s">
        <v>337</v>
      </c>
      <c r="C53" t="str">
        <f>"301404"</f>
        <v>301404</v>
      </c>
      <c r="D53" t="s">
        <v>336</v>
      </c>
      <c r="E53">
        <v>4</v>
      </c>
      <c r="F53">
        <v>912</v>
      </c>
      <c r="G53">
        <v>690</v>
      </c>
      <c r="H53">
        <v>293</v>
      </c>
      <c r="I53">
        <v>397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397</v>
      </c>
      <c r="T53">
        <v>0</v>
      </c>
      <c r="U53">
        <v>0</v>
      </c>
      <c r="V53">
        <v>397</v>
      </c>
      <c r="W53">
        <v>24</v>
      </c>
      <c r="X53">
        <v>0</v>
      </c>
      <c r="Y53">
        <v>24</v>
      </c>
      <c r="Z53">
        <v>0</v>
      </c>
      <c r="AA53">
        <v>373</v>
      </c>
      <c r="AB53">
        <v>123</v>
      </c>
      <c r="AC53">
        <v>133</v>
      </c>
      <c r="AD53">
        <v>117</v>
      </c>
      <c r="AE53">
        <v>373</v>
      </c>
    </row>
    <row r="54" spans="1:31">
      <c r="A54" t="s">
        <v>335</v>
      </c>
      <c r="B54" t="s">
        <v>332</v>
      </c>
      <c r="C54" t="str">
        <f>"301501"</f>
        <v>301501</v>
      </c>
      <c r="D54" t="s">
        <v>58</v>
      </c>
      <c r="E54">
        <v>1</v>
      </c>
      <c r="F54">
        <v>1678</v>
      </c>
      <c r="G54">
        <v>1270</v>
      </c>
      <c r="H54">
        <v>522</v>
      </c>
      <c r="I54">
        <v>748</v>
      </c>
      <c r="J54">
        <v>0</v>
      </c>
      <c r="K54">
        <v>6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748</v>
      </c>
      <c r="T54">
        <v>0</v>
      </c>
      <c r="U54">
        <v>0</v>
      </c>
      <c r="V54">
        <v>748</v>
      </c>
      <c r="W54">
        <v>37</v>
      </c>
      <c r="X54">
        <v>5</v>
      </c>
      <c r="Y54">
        <v>26</v>
      </c>
      <c r="Z54">
        <v>0</v>
      </c>
      <c r="AA54">
        <v>711</v>
      </c>
      <c r="AB54">
        <v>126</v>
      </c>
      <c r="AC54">
        <v>279</v>
      </c>
      <c r="AD54">
        <v>306</v>
      </c>
      <c r="AE54">
        <v>711</v>
      </c>
    </row>
    <row r="55" spans="1:31">
      <c r="A55" t="s">
        <v>334</v>
      </c>
      <c r="B55" t="s">
        <v>332</v>
      </c>
      <c r="C55" t="str">
        <f>"301501"</f>
        <v>301501</v>
      </c>
      <c r="D55" t="s">
        <v>19</v>
      </c>
      <c r="E55">
        <v>2</v>
      </c>
      <c r="F55">
        <v>1652</v>
      </c>
      <c r="G55">
        <v>1261</v>
      </c>
      <c r="H55">
        <v>678</v>
      </c>
      <c r="I55">
        <v>582</v>
      </c>
      <c r="J55">
        <v>3</v>
      </c>
      <c r="K55">
        <v>1</v>
      </c>
      <c r="L55">
        <v>2</v>
      </c>
      <c r="M55">
        <v>2</v>
      </c>
      <c r="N55">
        <v>0</v>
      </c>
      <c r="O55">
        <v>0</v>
      </c>
      <c r="P55">
        <v>0</v>
      </c>
      <c r="Q55">
        <v>0</v>
      </c>
      <c r="R55">
        <v>2</v>
      </c>
      <c r="S55">
        <v>585</v>
      </c>
      <c r="T55">
        <v>2</v>
      </c>
      <c r="U55">
        <v>0</v>
      </c>
      <c r="V55">
        <v>585</v>
      </c>
      <c r="W55">
        <v>29</v>
      </c>
      <c r="X55">
        <v>9</v>
      </c>
      <c r="Y55">
        <v>20</v>
      </c>
      <c r="Z55">
        <v>0</v>
      </c>
      <c r="AA55">
        <v>556</v>
      </c>
      <c r="AB55">
        <v>125</v>
      </c>
      <c r="AC55">
        <v>250</v>
      </c>
      <c r="AD55">
        <v>181</v>
      </c>
      <c r="AE55">
        <v>556</v>
      </c>
    </row>
    <row r="56" spans="1:31">
      <c r="A56" t="s">
        <v>333</v>
      </c>
      <c r="B56" t="s">
        <v>332</v>
      </c>
      <c r="C56" t="str">
        <f>"301501"</f>
        <v>301501</v>
      </c>
      <c r="D56" t="s">
        <v>331</v>
      </c>
      <c r="E56">
        <v>3</v>
      </c>
      <c r="F56">
        <v>946</v>
      </c>
      <c r="G56">
        <v>710</v>
      </c>
      <c r="H56">
        <v>278</v>
      </c>
      <c r="I56">
        <v>432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432</v>
      </c>
      <c r="T56">
        <v>0</v>
      </c>
      <c r="U56">
        <v>0</v>
      </c>
      <c r="V56">
        <v>432</v>
      </c>
      <c r="W56">
        <v>21</v>
      </c>
      <c r="X56">
        <v>3</v>
      </c>
      <c r="Y56">
        <v>18</v>
      </c>
      <c r="Z56">
        <v>0</v>
      </c>
      <c r="AA56">
        <v>411</v>
      </c>
      <c r="AB56">
        <v>121</v>
      </c>
      <c r="AC56">
        <v>157</v>
      </c>
      <c r="AD56">
        <v>133</v>
      </c>
      <c r="AE56">
        <v>411</v>
      </c>
    </row>
    <row r="57" spans="1:31">
      <c r="A57" t="s">
        <v>330</v>
      </c>
      <c r="B57" t="s">
        <v>320</v>
      </c>
      <c r="C57" t="str">
        <f>"301502"</f>
        <v>301502</v>
      </c>
      <c r="D57" t="s">
        <v>328</v>
      </c>
      <c r="E57">
        <v>1</v>
      </c>
      <c r="F57">
        <v>965</v>
      </c>
      <c r="G57">
        <v>740</v>
      </c>
      <c r="H57">
        <v>268</v>
      </c>
      <c r="I57">
        <v>472</v>
      </c>
      <c r="J57">
        <v>1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472</v>
      </c>
      <c r="T57">
        <v>0</v>
      </c>
      <c r="U57">
        <v>0</v>
      </c>
      <c r="V57">
        <v>472</v>
      </c>
      <c r="W57">
        <v>33</v>
      </c>
      <c r="X57">
        <v>3</v>
      </c>
      <c r="Y57">
        <v>30</v>
      </c>
      <c r="Z57">
        <v>0</v>
      </c>
      <c r="AA57">
        <v>439</v>
      </c>
      <c r="AB57">
        <v>78</v>
      </c>
      <c r="AC57">
        <v>132</v>
      </c>
      <c r="AD57">
        <v>229</v>
      </c>
      <c r="AE57">
        <v>439</v>
      </c>
    </row>
    <row r="58" spans="1:31">
      <c r="A58" t="s">
        <v>329</v>
      </c>
      <c r="B58" t="s">
        <v>320</v>
      </c>
      <c r="C58" t="str">
        <f>"301502"</f>
        <v>301502</v>
      </c>
      <c r="D58" t="s">
        <v>328</v>
      </c>
      <c r="E58">
        <v>2</v>
      </c>
      <c r="F58">
        <v>1400</v>
      </c>
      <c r="G58">
        <v>1060</v>
      </c>
      <c r="H58">
        <v>323</v>
      </c>
      <c r="I58">
        <v>737</v>
      </c>
      <c r="J58">
        <v>1</v>
      </c>
      <c r="K58">
        <v>8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737</v>
      </c>
      <c r="T58">
        <v>0</v>
      </c>
      <c r="U58">
        <v>0</v>
      </c>
      <c r="V58">
        <v>737</v>
      </c>
      <c r="W58">
        <v>31</v>
      </c>
      <c r="X58">
        <v>4</v>
      </c>
      <c r="Y58">
        <v>27</v>
      </c>
      <c r="Z58">
        <v>0</v>
      </c>
      <c r="AA58">
        <v>706</v>
      </c>
      <c r="AB58">
        <v>146</v>
      </c>
      <c r="AC58">
        <v>171</v>
      </c>
      <c r="AD58">
        <v>389</v>
      </c>
      <c r="AE58">
        <v>706</v>
      </c>
    </row>
    <row r="59" spans="1:31">
      <c r="A59" t="s">
        <v>327</v>
      </c>
      <c r="B59" t="s">
        <v>320</v>
      </c>
      <c r="C59" t="str">
        <f>"301502"</f>
        <v>301502</v>
      </c>
      <c r="D59" t="s">
        <v>326</v>
      </c>
      <c r="E59">
        <v>3</v>
      </c>
      <c r="F59">
        <v>1188</v>
      </c>
      <c r="G59">
        <v>900</v>
      </c>
      <c r="H59">
        <v>490</v>
      </c>
      <c r="I59">
        <v>410</v>
      </c>
      <c r="J59">
        <v>0</v>
      </c>
      <c r="K59">
        <v>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410</v>
      </c>
      <c r="T59">
        <v>0</v>
      </c>
      <c r="U59">
        <v>0</v>
      </c>
      <c r="V59">
        <v>410</v>
      </c>
      <c r="W59">
        <v>12</v>
      </c>
      <c r="X59">
        <v>2</v>
      </c>
      <c r="Y59">
        <v>10</v>
      </c>
      <c r="Z59">
        <v>0</v>
      </c>
      <c r="AA59">
        <v>398</v>
      </c>
      <c r="AB59">
        <v>91</v>
      </c>
      <c r="AC59">
        <v>170</v>
      </c>
      <c r="AD59">
        <v>137</v>
      </c>
      <c r="AE59">
        <v>398</v>
      </c>
    </row>
    <row r="60" spans="1:31">
      <c r="A60" t="s">
        <v>325</v>
      </c>
      <c r="B60" t="s">
        <v>320</v>
      </c>
      <c r="C60" t="str">
        <f>"301502"</f>
        <v>301502</v>
      </c>
      <c r="D60" t="s">
        <v>324</v>
      </c>
      <c r="E60">
        <v>4</v>
      </c>
      <c r="F60">
        <v>826</v>
      </c>
      <c r="G60">
        <v>630</v>
      </c>
      <c r="H60">
        <v>378</v>
      </c>
      <c r="I60">
        <v>252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252</v>
      </c>
      <c r="T60">
        <v>0</v>
      </c>
      <c r="U60">
        <v>0</v>
      </c>
      <c r="V60">
        <v>252</v>
      </c>
      <c r="W60">
        <v>6</v>
      </c>
      <c r="X60">
        <v>1</v>
      </c>
      <c r="Y60">
        <v>4</v>
      </c>
      <c r="Z60">
        <v>0</v>
      </c>
      <c r="AA60">
        <v>246</v>
      </c>
      <c r="AB60">
        <v>54</v>
      </c>
      <c r="AC60">
        <v>75</v>
      </c>
      <c r="AD60">
        <v>117</v>
      </c>
      <c r="AE60">
        <v>246</v>
      </c>
    </row>
    <row r="61" spans="1:31">
      <c r="A61" t="s">
        <v>323</v>
      </c>
      <c r="B61" t="s">
        <v>320</v>
      </c>
      <c r="C61" t="str">
        <f>"301502"</f>
        <v>301502</v>
      </c>
      <c r="D61" t="s">
        <v>322</v>
      </c>
      <c r="E61">
        <v>5</v>
      </c>
      <c r="F61">
        <v>1604</v>
      </c>
      <c r="G61">
        <v>1220</v>
      </c>
      <c r="H61">
        <v>611</v>
      </c>
      <c r="I61">
        <v>609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608</v>
      </c>
      <c r="T61">
        <v>0</v>
      </c>
      <c r="U61">
        <v>0</v>
      </c>
      <c r="V61">
        <v>608</v>
      </c>
      <c r="W61">
        <v>31</v>
      </c>
      <c r="X61">
        <v>2</v>
      </c>
      <c r="Y61">
        <v>29</v>
      </c>
      <c r="Z61">
        <v>0</v>
      </c>
      <c r="AA61">
        <v>577</v>
      </c>
      <c r="AB61">
        <v>111</v>
      </c>
      <c r="AC61">
        <v>255</v>
      </c>
      <c r="AD61">
        <v>211</v>
      </c>
      <c r="AE61">
        <v>577</v>
      </c>
    </row>
    <row r="62" spans="1:31">
      <c r="A62" t="s">
        <v>321</v>
      </c>
      <c r="B62" t="s">
        <v>320</v>
      </c>
      <c r="C62" t="str">
        <f>"301502"</f>
        <v>301502</v>
      </c>
      <c r="D62" t="s">
        <v>319</v>
      </c>
      <c r="E62">
        <v>6</v>
      </c>
      <c r="F62">
        <v>1153</v>
      </c>
      <c r="G62">
        <v>870</v>
      </c>
      <c r="H62">
        <v>479</v>
      </c>
      <c r="I62">
        <v>391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391</v>
      </c>
      <c r="T62">
        <v>0</v>
      </c>
      <c r="U62">
        <v>0</v>
      </c>
      <c r="V62">
        <v>391</v>
      </c>
      <c r="W62">
        <v>8</v>
      </c>
      <c r="X62">
        <v>1</v>
      </c>
      <c r="Y62">
        <v>7</v>
      </c>
      <c r="Z62">
        <v>0</v>
      </c>
      <c r="AA62">
        <v>383</v>
      </c>
      <c r="AB62">
        <v>91</v>
      </c>
      <c r="AC62">
        <v>114</v>
      </c>
      <c r="AD62">
        <v>178</v>
      </c>
      <c r="AE62">
        <v>383</v>
      </c>
    </row>
    <row r="63" spans="1:31">
      <c r="A63" t="s">
        <v>318</v>
      </c>
      <c r="B63" t="s">
        <v>315</v>
      </c>
      <c r="C63" t="str">
        <f>"301503"</f>
        <v>301503</v>
      </c>
      <c r="D63" t="s">
        <v>317</v>
      </c>
      <c r="E63">
        <v>1</v>
      </c>
      <c r="F63">
        <v>1821</v>
      </c>
      <c r="G63">
        <v>1387</v>
      </c>
      <c r="H63">
        <v>510</v>
      </c>
      <c r="I63">
        <v>877</v>
      </c>
      <c r="J63">
        <v>0</v>
      </c>
      <c r="K63">
        <v>5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876</v>
      </c>
      <c r="T63">
        <v>0</v>
      </c>
      <c r="U63">
        <v>0</v>
      </c>
      <c r="V63">
        <v>876</v>
      </c>
      <c r="W63">
        <v>29</v>
      </c>
      <c r="X63">
        <v>13</v>
      </c>
      <c r="Y63">
        <v>16</v>
      </c>
      <c r="Z63">
        <v>0</v>
      </c>
      <c r="AA63">
        <v>847</v>
      </c>
      <c r="AB63">
        <v>208</v>
      </c>
      <c r="AC63">
        <v>291</v>
      </c>
      <c r="AD63">
        <v>348</v>
      </c>
      <c r="AE63">
        <v>847</v>
      </c>
    </row>
    <row r="64" spans="1:31">
      <c r="A64" t="s">
        <v>316</v>
      </c>
      <c r="B64" t="s">
        <v>315</v>
      </c>
      <c r="C64" t="str">
        <f>"301503"</f>
        <v>301503</v>
      </c>
      <c r="D64" t="s">
        <v>314</v>
      </c>
      <c r="E64">
        <v>2</v>
      </c>
      <c r="F64">
        <v>1162</v>
      </c>
      <c r="G64">
        <v>880</v>
      </c>
      <c r="H64">
        <v>425</v>
      </c>
      <c r="I64">
        <v>455</v>
      </c>
      <c r="J64">
        <v>0</v>
      </c>
      <c r="K64">
        <v>11</v>
      </c>
      <c r="L64">
        <v>1</v>
      </c>
      <c r="M64">
        <v>1</v>
      </c>
      <c r="N64">
        <v>0</v>
      </c>
      <c r="O64">
        <v>0</v>
      </c>
      <c r="P64">
        <v>0</v>
      </c>
      <c r="Q64">
        <v>0</v>
      </c>
      <c r="R64">
        <v>1</v>
      </c>
      <c r="S64">
        <v>454</v>
      </c>
      <c r="T64">
        <v>1</v>
      </c>
      <c r="U64">
        <v>0</v>
      </c>
      <c r="V64">
        <v>454</v>
      </c>
      <c r="W64">
        <v>11</v>
      </c>
      <c r="X64">
        <v>4</v>
      </c>
      <c r="Y64">
        <v>7</v>
      </c>
      <c r="Z64">
        <v>0</v>
      </c>
      <c r="AA64">
        <v>443</v>
      </c>
      <c r="AB64">
        <v>118</v>
      </c>
      <c r="AC64">
        <v>116</v>
      </c>
      <c r="AD64">
        <v>209</v>
      </c>
      <c r="AE64">
        <v>443</v>
      </c>
    </row>
    <row r="65" spans="1:31">
      <c r="A65" t="s">
        <v>313</v>
      </c>
      <c r="B65" t="s">
        <v>290</v>
      </c>
      <c r="C65" t="str">
        <f>"301504"</f>
        <v>301504</v>
      </c>
      <c r="D65" t="s">
        <v>113</v>
      </c>
      <c r="E65">
        <v>1</v>
      </c>
      <c r="F65">
        <v>1807</v>
      </c>
      <c r="G65">
        <v>1370</v>
      </c>
      <c r="H65">
        <v>425</v>
      </c>
      <c r="I65">
        <v>945</v>
      </c>
      <c r="J65">
        <v>0</v>
      </c>
      <c r="K65">
        <v>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945</v>
      </c>
      <c r="T65">
        <v>0</v>
      </c>
      <c r="U65">
        <v>0</v>
      </c>
      <c r="V65">
        <v>945</v>
      </c>
      <c r="W65">
        <v>52</v>
      </c>
      <c r="X65">
        <v>5</v>
      </c>
      <c r="Y65">
        <v>47</v>
      </c>
      <c r="Z65">
        <v>0</v>
      </c>
      <c r="AA65">
        <v>893</v>
      </c>
      <c r="AB65">
        <v>200</v>
      </c>
      <c r="AC65">
        <v>255</v>
      </c>
      <c r="AD65">
        <v>438</v>
      </c>
      <c r="AE65">
        <v>893</v>
      </c>
    </row>
    <row r="66" spans="1:31">
      <c r="A66" t="s">
        <v>312</v>
      </c>
      <c r="B66" t="s">
        <v>290</v>
      </c>
      <c r="C66" t="str">
        <f>"301504"</f>
        <v>301504</v>
      </c>
      <c r="D66" t="s">
        <v>311</v>
      </c>
      <c r="E66">
        <v>2</v>
      </c>
      <c r="F66">
        <v>1148</v>
      </c>
      <c r="G66">
        <v>880</v>
      </c>
      <c r="H66">
        <v>314</v>
      </c>
      <c r="I66">
        <v>566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566</v>
      </c>
      <c r="T66">
        <v>0</v>
      </c>
      <c r="U66">
        <v>0</v>
      </c>
      <c r="V66">
        <v>566</v>
      </c>
      <c r="W66">
        <v>33</v>
      </c>
      <c r="X66">
        <v>3</v>
      </c>
      <c r="Y66">
        <v>22</v>
      </c>
      <c r="Z66">
        <v>0</v>
      </c>
      <c r="AA66">
        <v>533</v>
      </c>
      <c r="AB66">
        <v>152</v>
      </c>
      <c r="AC66">
        <v>142</v>
      </c>
      <c r="AD66">
        <v>239</v>
      </c>
      <c r="AE66">
        <v>533</v>
      </c>
    </row>
    <row r="67" spans="1:31">
      <c r="A67" t="s">
        <v>310</v>
      </c>
      <c r="B67" t="s">
        <v>290</v>
      </c>
      <c r="C67" t="str">
        <f>"301504"</f>
        <v>301504</v>
      </c>
      <c r="D67" t="s">
        <v>95</v>
      </c>
      <c r="E67">
        <v>3</v>
      </c>
      <c r="F67">
        <v>1871</v>
      </c>
      <c r="G67">
        <v>1430</v>
      </c>
      <c r="H67">
        <v>349</v>
      </c>
      <c r="I67">
        <v>1081</v>
      </c>
      <c r="J67">
        <v>0</v>
      </c>
      <c r="K67">
        <v>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1081</v>
      </c>
      <c r="T67">
        <v>0</v>
      </c>
      <c r="U67">
        <v>0</v>
      </c>
      <c r="V67">
        <v>1081</v>
      </c>
      <c r="W67">
        <v>35</v>
      </c>
      <c r="X67">
        <v>11</v>
      </c>
      <c r="Y67">
        <v>24</v>
      </c>
      <c r="Z67">
        <v>0</v>
      </c>
      <c r="AA67">
        <v>1046</v>
      </c>
      <c r="AB67">
        <v>232</v>
      </c>
      <c r="AC67">
        <v>277</v>
      </c>
      <c r="AD67">
        <v>537</v>
      </c>
      <c r="AE67">
        <v>1046</v>
      </c>
    </row>
    <row r="68" spans="1:31">
      <c r="A68" t="s">
        <v>309</v>
      </c>
      <c r="B68" t="s">
        <v>290</v>
      </c>
      <c r="C68" t="str">
        <f>"301504"</f>
        <v>301504</v>
      </c>
      <c r="D68" t="s">
        <v>308</v>
      </c>
      <c r="E68">
        <v>4</v>
      </c>
      <c r="F68">
        <v>2024</v>
      </c>
      <c r="G68">
        <v>1540</v>
      </c>
      <c r="H68">
        <v>460</v>
      </c>
      <c r="I68">
        <v>1080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1080</v>
      </c>
      <c r="T68">
        <v>0</v>
      </c>
      <c r="U68">
        <v>0</v>
      </c>
      <c r="V68">
        <v>1080</v>
      </c>
      <c r="W68">
        <v>57</v>
      </c>
      <c r="X68">
        <v>12</v>
      </c>
      <c r="Y68">
        <v>45</v>
      </c>
      <c r="Z68">
        <v>0</v>
      </c>
      <c r="AA68">
        <v>1023</v>
      </c>
      <c r="AB68">
        <v>212</v>
      </c>
      <c r="AC68">
        <v>290</v>
      </c>
      <c r="AD68">
        <v>521</v>
      </c>
      <c r="AE68">
        <v>1023</v>
      </c>
    </row>
    <row r="69" spans="1:31">
      <c r="A69" t="s">
        <v>307</v>
      </c>
      <c r="B69" t="s">
        <v>290</v>
      </c>
      <c r="C69" t="str">
        <f>"301504"</f>
        <v>301504</v>
      </c>
      <c r="D69" t="s">
        <v>306</v>
      </c>
      <c r="E69">
        <v>5</v>
      </c>
      <c r="F69">
        <v>1163</v>
      </c>
      <c r="G69">
        <v>890</v>
      </c>
      <c r="H69">
        <v>231</v>
      </c>
      <c r="I69">
        <v>659</v>
      </c>
      <c r="J69">
        <v>0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659</v>
      </c>
      <c r="T69">
        <v>0</v>
      </c>
      <c r="U69">
        <v>0</v>
      </c>
      <c r="V69">
        <v>659</v>
      </c>
      <c r="W69">
        <v>30</v>
      </c>
      <c r="X69">
        <v>3</v>
      </c>
      <c r="Y69">
        <v>27</v>
      </c>
      <c r="Z69">
        <v>0</v>
      </c>
      <c r="AA69">
        <v>629</v>
      </c>
      <c r="AB69">
        <v>152</v>
      </c>
      <c r="AC69">
        <v>147</v>
      </c>
      <c r="AD69">
        <v>330</v>
      </c>
      <c r="AE69">
        <v>629</v>
      </c>
    </row>
    <row r="70" spans="1:31">
      <c r="A70" t="s">
        <v>305</v>
      </c>
      <c r="B70" t="s">
        <v>290</v>
      </c>
      <c r="C70" t="str">
        <f>"301504"</f>
        <v>301504</v>
      </c>
      <c r="D70" t="s">
        <v>304</v>
      </c>
      <c r="E70">
        <v>6</v>
      </c>
      <c r="F70">
        <v>1176</v>
      </c>
      <c r="G70">
        <v>900</v>
      </c>
      <c r="H70">
        <v>208</v>
      </c>
      <c r="I70">
        <v>692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692</v>
      </c>
      <c r="T70">
        <v>0</v>
      </c>
      <c r="U70">
        <v>0</v>
      </c>
      <c r="V70">
        <v>692</v>
      </c>
      <c r="W70">
        <v>37</v>
      </c>
      <c r="X70">
        <v>7</v>
      </c>
      <c r="Y70">
        <v>30</v>
      </c>
      <c r="Z70">
        <v>0</v>
      </c>
      <c r="AA70">
        <v>655</v>
      </c>
      <c r="AB70">
        <v>154</v>
      </c>
      <c r="AC70">
        <v>157</v>
      </c>
      <c r="AD70">
        <v>344</v>
      </c>
      <c r="AE70">
        <v>655</v>
      </c>
    </row>
    <row r="71" spans="1:31">
      <c r="A71" t="s">
        <v>303</v>
      </c>
      <c r="B71" t="s">
        <v>290</v>
      </c>
      <c r="C71" t="str">
        <f>"301504"</f>
        <v>301504</v>
      </c>
      <c r="D71" t="s">
        <v>302</v>
      </c>
      <c r="E71">
        <v>7</v>
      </c>
      <c r="F71">
        <v>1656</v>
      </c>
      <c r="G71">
        <v>1270</v>
      </c>
      <c r="H71">
        <v>317</v>
      </c>
      <c r="I71">
        <v>953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953</v>
      </c>
      <c r="T71">
        <v>0</v>
      </c>
      <c r="U71">
        <v>0</v>
      </c>
      <c r="V71">
        <v>953</v>
      </c>
      <c r="W71">
        <v>24</v>
      </c>
      <c r="X71">
        <v>9</v>
      </c>
      <c r="Y71">
        <v>15</v>
      </c>
      <c r="Z71">
        <v>0</v>
      </c>
      <c r="AA71">
        <v>929</v>
      </c>
      <c r="AB71">
        <v>242</v>
      </c>
      <c r="AC71">
        <v>243</v>
      </c>
      <c r="AD71">
        <v>444</v>
      </c>
      <c r="AE71">
        <v>929</v>
      </c>
    </row>
    <row r="72" spans="1:31">
      <c r="A72" t="s">
        <v>301</v>
      </c>
      <c r="B72" t="s">
        <v>290</v>
      </c>
      <c r="C72" t="str">
        <f>"301504"</f>
        <v>301504</v>
      </c>
      <c r="D72" t="s">
        <v>131</v>
      </c>
      <c r="E72">
        <v>8</v>
      </c>
      <c r="F72">
        <v>917</v>
      </c>
      <c r="G72">
        <v>690</v>
      </c>
      <c r="H72">
        <v>226</v>
      </c>
      <c r="I72">
        <v>464</v>
      </c>
      <c r="J72">
        <v>1</v>
      </c>
      <c r="K72">
        <v>7</v>
      </c>
      <c r="L72">
        <v>9</v>
      </c>
      <c r="M72">
        <v>9</v>
      </c>
      <c r="N72">
        <v>0</v>
      </c>
      <c r="O72">
        <v>0</v>
      </c>
      <c r="P72">
        <v>0</v>
      </c>
      <c r="Q72">
        <v>0</v>
      </c>
      <c r="R72">
        <v>9</v>
      </c>
      <c r="S72">
        <v>473</v>
      </c>
      <c r="T72">
        <v>9</v>
      </c>
      <c r="U72">
        <v>0</v>
      </c>
      <c r="V72">
        <v>473</v>
      </c>
      <c r="W72">
        <v>15</v>
      </c>
      <c r="X72">
        <v>0</v>
      </c>
      <c r="Y72">
        <v>15</v>
      </c>
      <c r="Z72">
        <v>0</v>
      </c>
      <c r="AA72">
        <v>458</v>
      </c>
      <c r="AB72">
        <v>126</v>
      </c>
      <c r="AC72">
        <v>130</v>
      </c>
      <c r="AD72">
        <v>202</v>
      </c>
      <c r="AE72">
        <v>458</v>
      </c>
    </row>
    <row r="73" spans="1:31">
      <c r="A73" t="s">
        <v>300</v>
      </c>
      <c r="B73" t="s">
        <v>290</v>
      </c>
      <c r="C73" t="str">
        <f>"301504"</f>
        <v>301504</v>
      </c>
      <c r="D73" t="s">
        <v>22</v>
      </c>
      <c r="E73">
        <v>9</v>
      </c>
      <c r="F73">
        <v>1655</v>
      </c>
      <c r="G73">
        <v>1250</v>
      </c>
      <c r="H73">
        <v>568</v>
      </c>
      <c r="I73">
        <v>682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682</v>
      </c>
      <c r="T73">
        <v>0</v>
      </c>
      <c r="U73">
        <v>0</v>
      </c>
      <c r="V73">
        <v>682</v>
      </c>
      <c r="W73">
        <v>26</v>
      </c>
      <c r="X73">
        <v>5</v>
      </c>
      <c r="Y73">
        <v>21</v>
      </c>
      <c r="Z73">
        <v>0</v>
      </c>
      <c r="AA73">
        <v>656</v>
      </c>
      <c r="AB73">
        <v>163</v>
      </c>
      <c r="AC73">
        <v>227</v>
      </c>
      <c r="AD73">
        <v>266</v>
      </c>
      <c r="AE73">
        <v>656</v>
      </c>
    </row>
    <row r="74" spans="1:31">
      <c r="A74" t="s">
        <v>299</v>
      </c>
      <c r="B74" t="s">
        <v>290</v>
      </c>
      <c r="C74" t="str">
        <f>"301504"</f>
        <v>301504</v>
      </c>
      <c r="D74" t="s">
        <v>22</v>
      </c>
      <c r="E74">
        <v>10</v>
      </c>
      <c r="F74">
        <v>813</v>
      </c>
      <c r="G74">
        <v>620</v>
      </c>
      <c r="H74">
        <v>192</v>
      </c>
      <c r="I74">
        <v>428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428</v>
      </c>
      <c r="T74">
        <v>0</v>
      </c>
      <c r="U74">
        <v>0</v>
      </c>
      <c r="V74">
        <v>428</v>
      </c>
      <c r="W74">
        <v>13</v>
      </c>
      <c r="X74">
        <v>2</v>
      </c>
      <c r="Y74">
        <v>11</v>
      </c>
      <c r="Z74">
        <v>0</v>
      </c>
      <c r="AA74">
        <v>415</v>
      </c>
      <c r="AB74">
        <v>111</v>
      </c>
      <c r="AC74">
        <v>127</v>
      </c>
      <c r="AD74">
        <v>177</v>
      </c>
      <c r="AE74">
        <v>415</v>
      </c>
    </row>
    <row r="75" spans="1:31">
      <c r="A75" t="s">
        <v>298</v>
      </c>
      <c r="B75" t="s">
        <v>290</v>
      </c>
      <c r="C75" t="str">
        <f>"301504"</f>
        <v>301504</v>
      </c>
      <c r="D75" t="s">
        <v>36</v>
      </c>
      <c r="E75">
        <v>11</v>
      </c>
      <c r="F75">
        <v>1273</v>
      </c>
      <c r="G75">
        <v>970</v>
      </c>
      <c r="H75">
        <v>345</v>
      </c>
      <c r="I75">
        <v>625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625</v>
      </c>
      <c r="T75">
        <v>0</v>
      </c>
      <c r="U75">
        <v>0</v>
      </c>
      <c r="V75">
        <v>625</v>
      </c>
      <c r="W75">
        <v>19</v>
      </c>
      <c r="X75">
        <v>6</v>
      </c>
      <c r="Y75">
        <v>13</v>
      </c>
      <c r="Z75">
        <v>0</v>
      </c>
      <c r="AA75">
        <v>606</v>
      </c>
      <c r="AB75">
        <v>132</v>
      </c>
      <c r="AC75">
        <v>146</v>
      </c>
      <c r="AD75">
        <v>328</v>
      </c>
      <c r="AE75">
        <v>606</v>
      </c>
    </row>
    <row r="76" spans="1:31">
      <c r="A76" t="s">
        <v>297</v>
      </c>
      <c r="B76" t="s">
        <v>290</v>
      </c>
      <c r="C76" t="str">
        <f>"301504"</f>
        <v>301504</v>
      </c>
      <c r="D76" t="s">
        <v>296</v>
      </c>
      <c r="E76">
        <v>12</v>
      </c>
      <c r="F76">
        <v>920</v>
      </c>
      <c r="G76">
        <v>700</v>
      </c>
      <c r="H76">
        <v>285</v>
      </c>
      <c r="I76">
        <v>415</v>
      </c>
      <c r="J76">
        <v>0</v>
      </c>
      <c r="K76">
        <v>3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415</v>
      </c>
      <c r="T76">
        <v>0</v>
      </c>
      <c r="U76">
        <v>0</v>
      </c>
      <c r="V76">
        <v>415</v>
      </c>
      <c r="W76">
        <v>15</v>
      </c>
      <c r="X76">
        <v>4</v>
      </c>
      <c r="Y76">
        <v>11</v>
      </c>
      <c r="Z76">
        <v>0</v>
      </c>
      <c r="AA76">
        <v>400</v>
      </c>
      <c r="AB76">
        <v>99</v>
      </c>
      <c r="AC76">
        <v>105</v>
      </c>
      <c r="AD76">
        <v>196</v>
      </c>
      <c r="AE76">
        <v>400</v>
      </c>
    </row>
    <row r="77" spans="1:31">
      <c r="A77" t="s">
        <v>295</v>
      </c>
      <c r="B77" t="s">
        <v>290</v>
      </c>
      <c r="C77" t="str">
        <f>"301504"</f>
        <v>301504</v>
      </c>
      <c r="D77" t="s">
        <v>46</v>
      </c>
      <c r="E77">
        <v>13</v>
      </c>
      <c r="F77">
        <v>874</v>
      </c>
      <c r="G77">
        <v>670</v>
      </c>
      <c r="H77">
        <v>264</v>
      </c>
      <c r="I77">
        <v>406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406</v>
      </c>
      <c r="T77">
        <v>0</v>
      </c>
      <c r="U77">
        <v>0</v>
      </c>
      <c r="V77">
        <v>406</v>
      </c>
      <c r="W77">
        <v>13</v>
      </c>
      <c r="X77">
        <v>6</v>
      </c>
      <c r="Y77">
        <v>7</v>
      </c>
      <c r="Z77">
        <v>0</v>
      </c>
      <c r="AA77">
        <v>393</v>
      </c>
      <c r="AB77">
        <v>106</v>
      </c>
      <c r="AC77">
        <v>103</v>
      </c>
      <c r="AD77">
        <v>184</v>
      </c>
      <c r="AE77">
        <v>393</v>
      </c>
    </row>
    <row r="78" spans="1:31">
      <c r="A78" t="s">
        <v>294</v>
      </c>
      <c r="B78" t="s">
        <v>290</v>
      </c>
      <c r="C78" t="str">
        <f>"301504"</f>
        <v>301504</v>
      </c>
      <c r="D78" t="s">
        <v>15</v>
      </c>
      <c r="E78">
        <v>14</v>
      </c>
      <c r="F78">
        <v>1165</v>
      </c>
      <c r="G78">
        <v>880</v>
      </c>
      <c r="H78">
        <v>273</v>
      </c>
      <c r="I78">
        <v>607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607</v>
      </c>
      <c r="T78">
        <v>0</v>
      </c>
      <c r="U78">
        <v>0</v>
      </c>
      <c r="V78">
        <v>607</v>
      </c>
      <c r="W78">
        <v>25</v>
      </c>
      <c r="X78">
        <v>7</v>
      </c>
      <c r="Y78">
        <v>18</v>
      </c>
      <c r="Z78">
        <v>0</v>
      </c>
      <c r="AA78">
        <v>582</v>
      </c>
      <c r="AB78">
        <v>123</v>
      </c>
      <c r="AC78">
        <v>167</v>
      </c>
      <c r="AD78">
        <v>292</v>
      </c>
      <c r="AE78">
        <v>582</v>
      </c>
    </row>
    <row r="79" spans="1:31">
      <c r="A79" t="s">
        <v>293</v>
      </c>
      <c r="B79" t="s">
        <v>290</v>
      </c>
      <c r="C79" t="str">
        <f>"301504"</f>
        <v>301504</v>
      </c>
      <c r="D79" t="s">
        <v>19</v>
      </c>
      <c r="E79">
        <v>15</v>
      </c>
      <c r="F79">
        <v>798</v>
      </c>
      <c r="G79">
        <v>610</v>
      </c>
      <c r="H79">
        <v>282</v>
      </c>
      <c r="I79">
        <v>328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328</v>
      </c>
      <c r="T79">
        <v>0</v>
      </c>
      <c r="U79">
        <v>0</v>
      </c>
      <c r="V79">
        <v>328</v>
      </c>
      <c r="W79">
        <v>17</v>
      </c>
      <c r="X79">
        <v>0</v>
      </c>
      <c r="Y79">
        <v>17</v>
      </c>
      <c r="Z79">
        <v>0</v>
      </c>
      <c r="AA79">
        <v>311</v>
      </c>
      <c r="AB79">
        <v>82</v>
      </c>
      <c r="AC79">
        <v>107</v>
      </c>
      <c r="AD79">
        <v>122</v>
      </c>
      <c r="AE79">
        <v>311</v>
      </c>
    </row>
    <row r="80" spans="1:31">
      <c r="A80" t="s">
        <v>292</v>
      </c>
      <c r="B80" t="s">
        <v>290</v>
      </c>
      <c r="C80" t="str">
        <f>"301504"</f>
        <v>301504</v>
      </c>
      <c r="D80" t="s">
        <v>19</v>
      </c>
      <c r="E80">
        <v>16</v>
      </c>
      <c r="F80">
        <v>827</v>
      </c>
      <c r="G80">
        <v>630</v>
      </c>
      <c r="H80">
        <v>310</v>
      </c>
      <c r="I80">
        <v>320</v>
      </c>
      <c r="J80">
        <v>1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320</v>
      </c>
      <c r="T80">
        <v>0</v>
      </c>
      <c r="U80">
        <v>0</v>
      </c>
      <c r="V80">
        <v>320</v>
      </c>
      <c r="W80">
        <v>14</v>
      </c>
      <c r="X80">
        <v>1</v>
      </c>
      <c r="Y80">
        <v>13</v>
      </c>
      <c r="Z80">
        <v>0</v>
      </c>
      <c r="AA80">
        <v>306</v>
      </c>
      <c r="AB80">
        <v>76</v>
      </c>
      <c r="AC80">
        <v>93</v>
      </c>
      <c r="AD80">
        <v>137</v>
      </c>
      <c r="AE80">
        <v>306</v>
      </c>
    </row>
    <row r="81" spans="1:31">
      <c r="A81" t="s">
        <v>291</v>
      </c>
      <c r="B81" t="s">
        <v>290</v>
      </c>
      <c r="C81" t="str">
        <f>"301504"</f>
        <v>301504</v>
      </c>
      <c r="D81" t="s">
        <v>289</v>
      </c>
      <c r="E81">
        <v>17</v>
      </c>
      <c r="F81">
        <v>94</v>
      </c>
      <c r="G81">
        <v>100</v>
      </c>
      <c r="H81">
        <v>73</v>
      </c>
      <c r="I81">
        <v>27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27</v>
      </c>
      <c r="T81">
        <v>0</v>
      </c>
      <c r="U81">
        <v>0</v>
      </c>
      <c r="V81">
        <v>27</v>
      </c>
      <c r="W81">
        <v>0</v>
      </c>
      <c r="X81">
        <v>0</v>
      </c>
      <c r="Y81">
        <v>0</v>
      </c>
      <c r="Z81">
        <v>0</v>
      </c>
      <c r="AA81">
        <v>27</v>
      </c>
      <c r="AB81">
        <v>6</v>
      </c>
      <c r="AC81">
        <v>6</v>
      </c>
      <c r="AD81">
        <v>15</v>
      </c>
      <c r="AE81">
        <v>27</v>
      </c>
    </row>
    <row r="82" spans="1:31">
      <c r="A82" t="s">
        <v>288</v>
      </c>
      <c r="B82" t="s">
        <v>273</v>
      </c>
      <c r="C82" t="str">
        <f>"301505"</f>
        <v>301505</v>
      </c>
      <c r="D82" t="s">
        <v>287</v>
      </c>
      <c r="E82">
        <v>1</v>
      </c>
      <c r="F82">
        <v>1671</v>
      </c>
      <c r="G82">
        <v>1270</v>
      </c>
      <c r="H82">
        <v>340</v>
      </c>
      <c r="I82">
        <v>930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927</v>
      </c>
      <c r="T82">
        <v>0</v>
      </c>
      <c r="U82">
        <v>0</v>
      </c>
      <c r="V82">
        <v>927</v>
      </c>
      <c r="W82">
        <v>46</v>
      </c>
      <c r="X82">
        <v>8</v>
      </c>
      <c r="Y82">
        <v>38</v>
      </c>
      <c r="Z82">
        <v>0</v>
      </c>
      <c r="AA82">
        <v>881</v>
      </c>
      <c r="AB82">
        <v>197</v>
      </c>
      <c r="AC82">
        <v>259</v>
      </c>
      <c r="AD82">
        <v>425</v>
      </c>
      <c r="AE82">
        <v>881</v>
      </c>
    </row>
    <row r="83" spans="1:31">
      <c r="A83" t="s">
        <v>286</v>
      </c>
      <c r="B83" t="s">
        <v>273</v>
      </c>
      <c r="C83" t="str">
        <f>"301505"</f>
        <v>301505</v>
      </c>
      <c r="D83" t="s">
        <v>284</v>
      </c>
      <c r="E83">
        <v>2</v>
      </c>
      <c r="F83">
        <v>1616</v>
      </c>
      <c r="G83">
        <v>1230</v>
      </c>
      <c r="H83">
        <v>338</v>
      </c>
      <c r="I83">
        <v>892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892</v>
      </c>
      <c r="T83">
        <v>0</v>
      </c>
      <c r="U83">
        <v>0</v>
      </c>
      <c r="V83">
        <v>892</v>
      </c>
      <c r="W83">
        <v>50</v>
      </c>
      <c r="X83">
        <v>4</v>
      </c>
      <c r="Y83">
        <v>46</v>
      </c>
      <c r="Z83">
        <v>0</v>
      </c>
      <c r="AA83">
        <v>842</v>
      </c>
      <c r="AB83">
        <v>212</v>
      </c>
      <c r="AC83">
        <v>274</v>
      </c>
      <c r="AD83">
        <v>356</v>
      </c>
      <c r="AE83">
        <v>842</v>
      </c>
    </row>
    <row r="84" spans="1:31">
      <c r="A84" t="s">
        <v>285</v>
      </c>
      <c r="B84" t="s">
        <v>273</v>
      </c>
      <c r="C84" t="str">
        <f>"301505"</f>
        <v>301505</v>
      </c>
      <c r="D84" t="s">
        <v>284</v>
      </c>
      <c r="E84">
        <v>3</v>
      </c>
      <c r="F84">
        <v>817</v>
      </c>
      <c r="G84">
        <v>670</v>
      </c>
      <c r="H84">
        <v>188</v>
      </c>
      <c r="I84">
        <v>482</v>
      </c>
      <c r="J84">
        <v>0</v>
      </c>
      <c r="K84">
        <v>4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482</v>
      </c>
      <c r="T84">
        <v>0</v>
      </c>
      <c r="U84">
        <v>0</v>
      </c>
      <c r="V84">
        <v>482</v>
      </c>
      <c r="W84">
        <v>21</v>
      </c>
      <c r="X84">
        <v>6</v>
      </c>
      <c r="Y84">
        <v>15</v>
      </c>
      <c r="Z84">
        <v>0</v>
      </c>
      <c r="AA84">
        <v>461</v>
      </c>
      <c r="AB84">
        <v>126</v>
      </c>
      <c r="AC84">
        <v>114</v>
      </c>
      <c r="AD84">
        <v>221</v>
      </c>
      <c r="AE84">
        <v>461</v>
      </c>
    </row>
    <row r="85" spans="1:31">
      <c r="A85" t="s">
        <v>283</v>
      </c>
      <c r="B85" t="s">
        <v>273</v>
      </c>
      <c r="C85" t="str">
        <f>"301505"</f>
        <v>301505</v>
      </c>
      <c r="D85" t="s">
        <v>82</v>
      </c>
      <c r="E85">
        <v>4</v>
      </c>
      <c r="F85">
        <v>1777</v>
      </c>
      <c r="G85">
        <v>1350</v>
      </c>
      <c r="H85">
        <v>329</v>
      </c>
      <c r="I85">
        <v>1021</v>
      </c>
      <c r="J85">
        <v>0</v>
      </c>
      <c r="K85">
        <v>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1020</v>
      </c>
      <c r="T85">
        <v>0</v>
      </c>
      <c r="U85">
        <v>0</v>
      </c>
      <c r="V85">
        <v>1020</v>
      </c>
      <c r="W85">
        <v>22</v>
      </c>
      <c r="X85">
        <v>6</v>
      </c>
      <c r="Y85">
        <v>16</v>
      </c>
      <c r="Z85">
        <v>0</v>
      </c>
      <c r="AA85">
        <v>998</v>
      </c>
      <c r="AB85">
        <v>229</v>
      </c>
      <c r="AC85">
        <v>321</v>
      </c>
      <c r="AD85">
        <v>448</v>
      </c>
      <c r="AE85">
        <v>998</v>
      </c>
    </row>
    <row r="86" spans="1:31">
      <c r="A86" t="s">
        <v>282</v>
      </c>
      <c r="B86" t="s">
        <v>273</v>
      </c>
      <c r="C86" t="str">
        <f>"301505"</f>
        <v>301505</v>
      </c>
      <c r="D86" t="s">
        <v>281</v>
      </c>
      <c r="E86">
        <v>5</v>
      </c>
      <c r="F86">
        <v>1669</v>
      </c>
      <c r="G86">
        <v>1270</v>
      </c>
      <c r="H86">
        <v>429</v>
      </c>
      <c r="I86">
        <v>841</v>
      </c>
      <c r="J86">
        <v>1</v>
      </c>
      <c r="K86">
        <v>4</v>
      </c>
      <c r="L86">
        <v>1</v>
      </c>
      <c r="M86">
        <v>1</v>
      </c>
      <c r="N86">
        <v>0</v>
      </c>
      <c r="O86">
        <v>0</v>
      </c>
      <c r="P86">
        <v>0</v>
      </c>
      <c r="Q86">
        <v>0</v>
      </c>
      <c r="R86">
        <v>1</v>
      </c>
      <c r="S86">
        <v>842</v>
      </c>
      <c r="T86">
        <v>1</v>
      </c>
      <c r="U86">
        <v>0</v>
      </c>
      <c r="V86">
        <v>842</v>
      </c>
      <c r="W86">
        <v>50</v>
      </c>
      <c r="X86">
        <v>5</v>
      </c>
      <c r="Y86">
        <v>36</v>
      </c>
      <c r="Z86">
        <v>0</v>
      </c>
      <c r="AA86">
        <v>792</v>
      </c>
      <c r="AB86">
        <v>201</v>
      </c>
      <c r="AC86">
        <v>238</v>
      </c>
      <c r="AD86">
        <v>353</v>
      </c>
      <c r="AE86">
        <v>792</v>
      </c>
    </row>
    <row r="87" spans="1:31">
      <c r="A87" t="s">
        <v>280</v>
      </c>
      <c r="B87" t="s">
        <v>273</v>
      </c>
      <c r="C87" t="str">
        <f>"301505"</f>
        <v>301505</v>
      </c>
      <c r="D87" t="s">
        <v>279</v>
      </c>
      <c r="E87">
        <v>6</v>
      </c>
      <c r="F87">
        <v>848</v>
      </c>
      <c r="G87">
        <v>640</v>
      </c>
      <c r="H87">
        <v>294</v>
      </c>
      <c r="I87">
        <v>346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346</v>
      </c>
      <c r="T87">
        <v>0</v>
      </c>
      <c r="U87">
        <v>0</v>
      </c>
      <c r="V87">
        <v>346</v>
      </c>
      <c r="W87">
        <v>26</v>
      </c>
      <c r="X87">
        <v>2</v>
      </c>
      <c r="Y87">
        <v>24</v>
      </c>
      <c r="Z87">
        <v>0</v>
      </c>
      <c r="AA87">
        <v>320</v>
      </c>
      <c r="AB87">
        <v>64</v>
      </c>
      <c r="AC87">
        <v>111</v>
      </c>
      <c r="AD87">
        <v>145</v>
      </c>
      <c r="AE87">
        <v>320</v>
      </c>
    </row>
    <row r="88" spans="1:31">
      <c r="A88" t="s">
        <v>278</v>
      </c>
      <c r="B88" t="s">
        <v>273</v>
      </c>
      <c r="C88" t="str">
        <f>"301505"</f>
        <v>301505</v>
      </c>
      <c r="D88" t="s">
        <v>19</v>
      </c>
      <c r="E88">
        <v>7</v>
      </c>
      <c r="F88">
        <v>922</v>
      </c>
      <c r="G88">
        <v>710</v>
      </c>
      <c r="H88">
        <v>368</v>
      </c>
      <c r="I88">
        <v>342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342</v>
      </c>
      <c r="T88">
        <v>0</v>
      </c>
      <c r="U88">
        <v>0</v>
      </c>
      <c r="V88">
        <v>342</v>
      </c>
      <c r="W88">
        <v>36</v>
      </c>
      <c r="X88">
        <v>1</v>
      </c>
      <c r="Y88">
        <v>35</v>
      </c>
      <c r="Z88">
        <v>0</v>
      </c>
      <c r="AA88">
        <v>306</v>
      </c>
      <c r="AB88">
        <v>74</v>
      </c>
      <c r="AC88">
        <v>123</v>
      </c>
      <c r="AD88">
        <v>109</v>
      </c>
      <c r="AE88">
        <v>306</v>
      </c>
    </row>
    <row r="89" spans="1:31">
      <c r="A89" t="s">
        <v>277</v>
      </c>
      <c r="B89" t="s">
        <v>273</v>
      </c>
      <c r="C89" t="str">
        <f>"301505"</f>
        <v>301505</v>
      </c>
      <c r="D89" t="s">
        <v>276</v>
      </c>
      <c r="E89">
        <v>8</v>
      </c>
      <c r="F89">
        <v>1597</v>
      </c>
      <c r="G89">
        <v>1210</v>
      </c>
      <c r="H89">
        <v>516</v>
      </c>
      <c r="I89">
        <v>694</v>
      </c>
      <c r="J89">
        <v>0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694</v>
      </c>
      <c r="T89">
        <v>0</v>
      </c>
      <c r="U89">
        <v>0</v>
      </c>
      <c r="V89">
        <v>694</v>
      </c>
      <c r="W89">
        <v>29</v>
      </c>
      <c r="X89">
        <v>8</v>
      </c>
      <c r="Y89">
        <v>15</v>
      </c>
      <c r="Z89">
        <v>0</v>
      </c>
      <c r="AA89">
        <v>665</v>
      </c>
      <c r="AB89">
        <v>177</v>
      </c>
      <c r="AC89">
        <v>197</v>
      </c>
      <c r="AD89">
        <v>291</v>
      </c>
      <c r="AE89">
        <v>665</v>
      </c>
    </row>
    <row r="90" spans="1:31">
      <c r="A90" t="s">
        <v>275</v>
      </c>
      <c r="B90" t="s">
        <v>273</v>
      </c>
      <c r="C90" t="str">
        <f>"301505"</f>
        <v>301505</v>
      </c>
      <c r="D90" t="s">
        <v>46</v>
      </c>
      <c r="E90">
        <v>9</v>
      </c>
      <c r="F90">
        <v>800</v>
      </c>
      <c r="G90">
        <v>600</v>
      </c>
      <c r="H90">
        <v>261</v>
      </c>
      <c r="I90">
        <v>339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339</v>
      </c>
      <c r="T90">
        <v>0</v>
      </c>
      <c r="U90">
        <v>0</v>
      </c>
      <c r="V90">
        <v>339</v>
      </c>
      <c r="W90">
        <v>28</v>
      </c>
      <c r="X90">
        <v>3</v>
      </c>
      <c r="Y90">
        <v>25</v>
      </c>
      <c r="Z90">
        <v>0</v>
      </c>
      <c r="AA90">
        <v>311</v>
      </c>
      <c r="AB90">
        <v>64</v>
      </c>
      <c r="AC90">
        <v>139</v>
      </c>
      <c r="AD90">
        <v>108</v>
      </c>
      <c r="AE90">
        <v>311</v>
      </c>
    </row>
    <row r="91" spans="1:31">
      <c r="A91" t="s">
        <v>274</v>
      </c>
      <c r="B91" t="s">
        <v>273</v>
      </c>
      <c r="C91" t="str">
        <f>"301505"</f>
        <v>301505</v>
      </c>
      <c r="D91" t="s">
        <v>22</v>
      </c>
      <c r="E91">
        <v>10</v>
      </c>
      <c r="F91">
        <v>998</v>
      </c>
      <c r="G91">
        <v>750</v>
      </c>
      <c r="H91">
        <v>333</v>
      </c>
      <c r="I91">
        <v>417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417</v>
      </c>
      <c r="T91">
        <v>0</v>
      </c>
      <c r="U91">
        <v>0</v>
      </c>
      <c r="V91">
        <v>417</v>
      </c>
      <c r="W91">
        <v>33</v>
      </c>
      <c r="X91">
        <v>16</v>
      </c>
      <c r="Y91">
        <v>17</v>
      </c>
      <c r="Z91">
        <v>0</v>
      </c>
      <c r="AA91">
        <v>384</v>
      </c>
      <c r="AB91">
        <v>86</v>
      </c>
      <c r="AC91">
        <v>135</v>
      </c>
      <c r="AD91">
        <v>163</v>
      </c>
      <c r="AE91">
        <v>384</v>
      </c>
    </row>
    <row r="92" spans="1:31">
      <c r="A92" t="s">
        <v>272</v>
      </c>
      <c r="B92" t="s">
        <v>251</v>
      </c>
      <c r="C92" t="str">
        <f>"301506"</f>
        <v>301506</v>
      </c>
      <c r="D92" t="s">
        <v>271</v>
      </c>
      <c r="E92">
        <v>1</v>
      </c>
      <c r="F92">
        <v>1819</v>
      </c>
      <c r="G92">
        <v>1370</v>
      </c>
      <c r="H92">
        <v>303</v>
      </c>
      <c r="I92">
        <v>1067</v>
      </c>
      <c r="J92">
        <v>0</v>
      </c>
      <c r="K92">
        <v>7</v>
      </c>
      <c r="L92">
        <v>2</v>
      </c>
      <c r="M92">
        <v>2</v>
      </c>
      <c r="N92">
        <v>0</v>
      </c>
      <c r="O92">
        <v>0</v>
      </c>
      <c r="P92">
        <v>0</v>
      </c>
      <c r="Q92">
        <v>0</v>
      </c>
      <c r="R92">
        <v>2</v>
      </c>
      <c r="S92">
        <v>1068</v>
      </c>
      <c r="T92">
        <v>2</v>
      </c>
      <c r="U92">
        <v>0</v>
      </c>
      <c r="V92">
        <v>1068</v>
      </c>
      <c r="W92">
        <v>58</v>
      </c>
      <c r="X92">
        <v>9</v>
      </c>
      <c r="Y92">
        <v>49</v>
      </c>
      <c r="Z92">
        <v>0</v>
      </c>
      <c r="AA92">
        <v>1010</v>
      </c>
      <c r="AB92">
        <v>214</v>
      </c>
      <c r="AC92">
        <v>252</v>
      </c>
      <c r="AD92">
        <v>544</v>
      </c>
      <c r="AE92">
        <v>1010</v>
      </c>
    </row>
    <row r="93" spans="1:31">
      <c r="A93" t="s">
        <v>270</v>
      </c>
      <c r="B93" t="s">
        <v>251</v>
      </c>
      <c r="C93" t="str">
        <f>"301506"</f>
        <v>301506</v>
      </c>
      <c r="D93" t="s">
        <v>269</v>
      </c>
      <c r="E93">
        <v>2</v>
      </c>
      <c r="F93">
        <v>1247</v>
      </c>
      <c r="G93">
        <v>950</v>
      </c>
      <c r="H93">
        <v>457</v>
      </c>
      <c r="I93">
        <v>493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493</v>
      </c>
      <c r="T93">
        <v>0</v>
      </c>
      <c r="U93">
        <v>0</v>
      </c>
      <c r="V93">
        <v>493</v>
      </c>
      <c r="W93">
        <v>32</v>
      </c>
      <c r="X93">
        <v>5</v>
      </c>
      <c r="Y93">
        <v>27</v>
      </c>
      <c r="Z93">
        <v>0</v>
      </c>
      <c r="AA93">
        <v>461</v>
      </c>
      <c r="AB93">
        <v>115</v>
      </c>
      <c r="AC93">
        <v>109</v>
      </c>
      <c r="AD93">
        <v>237</v>
      </c>
      <c r="AE93">
        <v>461</v>
      </c>
    </row>
    <row r="94" spans="1:31">
      <c r="A94" t="s">
        <v>268</v>
      </c>
      <c r="B94" t="s">
        <v>251</v>
      </c>
      <c r="C94" t="str">
        <f>"301506"</f>
        <v>301506</v>
      </c>
      <c r="D94" t="s">
        <v>267</v>
      </c>
      <c r="E94">
        <v>3</v>
      </c>
      <c r="F94">
        <v>815</v>
      </c>
      <c r="G94">
        <v>620</v>
      </c>
      <c r="H94">
        <v>143</v>
      </c>
      <c r="I94">
        <v>477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477</v>
      </c>
      <c r="T94">
        <v>0</v>
      </c>
      <c r="U94">
        <v>0</v>
      </c>
      <c r="V94">
        <v>477</v>
      </c>
      <c r="W94">
        <v>16</v>
      </c>
      <c r="X94">
        <v>3</v>
      </c>
      <c r="Y94">
        <v>13</v>
      </c>
      <c r="Z94">
        <v>0</v>
      </c>
      <c r="AA94">
        <v>461</v>
      </c>
      <c r="AB94">
        <v>92</v>
      </c>
      <c r="AC94">
        <v>107</v>
      </c>
      <c r="AD94">
        <v>262</v>
      </c>
      <c r="AE94">
        <v>461</v>
      </c>
    </row>
    <row r="95" spans="1:31">
      <c r="A95" t="s">
        <v>266</v>
      </c>
      <c r="B95" t="s">
        <v>251</v>
      </c>
      <c r="C95" t="str">
        <f>"301506"</f>
        <v>301506</v>
      </c>
      <c r="D95" t="s">
        <v>265</v>
      </c>
      <c r="E95">
        <v>4</v>
      </c>
      <c r="F95">
        <v>1480</v>
      </c>
      <c r="G95">
        <v>1130</v>
      </c>
      <c r="H95">
        <v>290</v>
      </c>
      <c r="I95">
        <v>840</v>
      </c>
      <c r="J95">
        <v>1</v>
      </c>
      <c r="K95">
        <v>8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840</v>
      </c>
      <c r="T95">
        <v>0</v>
      </c>
      <c r="U95">
        <v>0</v>
      </c>
      <c r="V95">
        <v>840</v>
      </c>
      <c r="W95">
        <v>64</v>
      </c>
      <c r="X95">
        <v>41</v>
      </c>
      <c r="Y95">
        <v>23</v>
      </c>
      <c r="Z95">
        <v>0</v>
      </c>
      <c r="AA95">
        <v>776</v>
      </c>
      <c r="AB95">
        <v>182</v>
      </c>
      <c r="AC95">
        <v>168</v>
      </c>
      <c r="AD95">
        <v>426</v>
      </c>
      <c r="AE95">
        <v>776</v>
      </c>
    </row>
    <row r="96" spans="1:31">
      <c r="A96" t="s">
        <v>264</v>
      </c>
      <c r="B96" t="s">
        <v>251</v>
      </c>
      <c r="C96" t="str">
        <f>"301506"</f>
        <v>301506</v>
      </c>
      <c r="D96" t="s">
        <v>263</v>
      </c>
      <c r="E96">
        <v>5</v>
      </c>
      <c r="F96">
        <v>1408</v>
      </c>
      <c r="G96">
        <v>1080</v>
      </c>
      <c r="H96">
        <v>309</v>
      </c>
      <c r="I96">
        <v>771</v>
      </c>
      <c r="J96">
        <v>2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771</v>
      </c>
      <c r="T96">
        <v>0</v>
      </c>
      <c r="U96">
        <v>0</v>
      </c>
      <c r="V96">
        <v>771</v>
      </c>
      <c r="W96">
        <v>35</v>
      </c>
      <c r="X96">
        <v>5</v>
      </c>
      <c r="Y96">
        <v>30</v>
      </c>
      <c r="Z96">
        <v>0</v>
      </c>
      <c r="AA96">
        <v>736</v>
      </c>
      <c r="AB96">
        <v>162</v>
      </c>
      <c r="AC96">
        <v>171</v>
      </c>
      <c r="AD96">
        <v>403</v>
      </c>
      <c r="AE96">
        <v>736</v>
      </c>
    </row>
    <row r="97" spans="1:31">
      <c r="A97" t="s">
        <v>262</v>
      </c>
      <c r="B97" t="s">
        <v>251</v>
      </c>
      <c r="C97" t="str">
        <f>"301506"</f>
        <v>301506</v>
      </c>
      <c r="D97" t="s">
        <v>261</v>
      </c>
      <c r="E97">
        <v>6</v>
      </c>
      <c r="F97">
        <v>762</v>
      </c>
      <c r="G97">
        <v>580</v>
      </c>
      <c r="H97">
        <v>261</v>
      </c>
      <c r="I97">
        <v>319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319</v>
      </c>
      <c r="T97">
        <v>0</v>
      </c>
      <c r="U97">
        <v>0</v>
      </c>
      <c r="V97">
        <v>319</v>
      </c>
      <c r="W97">
        <v>12</v>
      </c>
      <c r="X97">
        <v>1</v>
      </c>
      <c r="Y97">
        <v>11</v>
      </c>
      <c r="Z97">
        <v>0</v>
      </c>
      <c r="AA97">
        <v>307</v>
      </c>
      <c r="AB97">
        <v>81</v>
      </c>
      <c r="AC97">
        <v>72</v>
      </c>
      <c r="AD97">
        <v>154</v>
      </c>
      <c r="AE97">
        <v>307</v>
      </c>
    </row>
    <row r="98" spans="1:31">
      <c r="A98" t="s">
        <v>260</v>
      </c>
      <c r="B98" t="s">
        <v>251</v>
      </c>
      <c r="C98" t="str">
        <f>"301506"</f>
        <v>301506</v>
      </c>
      <c r="D98" t="s">
        <v>259</v>
      </c>
      <c r="E98">
        <v>7</v>
      </c>
      <c r="F98">
        <v>623</v>
      </c>
      <c r="G98">
        <v>470</v>
      </c>
      <c r="H98">
        <v>179</v>
      </c>
      <c r="I98">
        <v>291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291</v>
      </c>
      <c r="T98">
        <v>0</v>
      </c>
      <c r="U98">
        <v>0</v>
      </c>
      <c r="V98">
        <v>291</v>
      </c>
      <c r="W98">
        <v>14</v>
      </c>
      <c r="X98">
        <v>0</v>
      </c>
      <c r="Y98">
        <v>14</v>
      </c>
      <c r="Z98">
        <v>0</v>
      </c>
      <c r="AA98">
        <v>277</v>
      </c>
      <c r="AB98">
        <v>62</v>
      </c>
      <c r="AC98">
        <v>96</v>
      </c>
      <c r="AD98">
        <v>119</v>
      </c>
      <c r="AE98">
        <v>277</v>
      </c>
    </row>
    <row r="99" spans="1:31">
      <c r="A99" t="s">
        <v>258</v>
      </c>
      <c r="B99" t="s">
        <v>251</v>
      </c>
      <c r="C99" t="str">
        <f>"301506"</f>
        <v>301506</v>
      </c>
      <c r="D99" t="s">
        <v>257</v>
      </c>
      <c r="E99">
        <v>8</v>
      </c>
      <c r="F99">
        <v>446</v>
      </c>
      <c r="G99">
        <v>340</v>
      </c>
      <c r="H99">
        <v>149</v>
      </c>
      <c r="I99">
        <v>191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191</v>
      </c>
      <c r="T99">
        <v>0</v>
      </c>
      <c r="U99">
        <v>0</v>
      </c>
      <c r="V99">
        <v>191</v>
      </c>
      <c r="W99">
        <v>7</v>
      </c>
      <c r="X99">
        <v>2</v>
      </c>
      <c r="Y99">
        <v>5</v>
      </c>
      <c r="Z99">
        <v>0</v>
      </c>
      <c r="AA99">
        <v>184</v>
      </c>
      <c r="AB99">
        <v>50</v>
      </c>
      <c r="AC99">
        <v>50</v>
      </c>
      <c r="AD99">
        <v>84</v>
      </c>
      <c r="AE99">
        <v>184</v>
      </c>
    </row>
    <row r="100" spans="1:31">
      <c r="A100" t="s">
        <v>256</v>
      </c>
      <c r="B100" t="s">
        <v>251</v>
      </c>
      <c r="C100" t="str">
        <f>"301506"</f>
        <v>301506</v>
      </c>
      <c r="D100" t="s">
        <v>255</v>
      </c>
      <c r="E100">
        <v>9</v>
      </c>
      <c r="F100">
        <v>717</v>
      </c>
      <c r="G100">
        <v>540</v>
      </c>
      <c r="H100">
        <v>159</v>
      </c>
      <c r="I100">
        <v>381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381</v>
      </c>
      <c r="T100">
        <v>0</v>
      </c>
      <c r="U100">
        <v>0</v>
      </c>
      <c r="V100">
        <v>381</v>
      </c>
      <c r="W100">
        <v>17</v>
      </c>
      <c r="X100">
        <v>2</v>
      </c>
      <c r="Y100">
        <v>15</v>
      </c>
      <c r="Z100">
        <v>0</v>
      </c>
      <c r="AA100">
        <v>364</v>
      </c>
      <c r="AB100">
        <v>59</v>
      </c>
      <c r="AC100">
        <v>122</v>
      </c>
      <c r="AD100">
        <v>183</v>
      </c>
      <c r="AE100">
        <v>364</v>
      </c>
    </row>
    <row r="101" spans="1:31">
      <c r="A101" t="s">
        <v>254</v>
      </c>
      <c r="B101" t="s">
        <v>251</v>
      </c>
      <c r="C101" t="str">
        <f>"301506"</f>
        <v>301506</v>
      </c>
      <c r="D101" t="s">
        <v>253</v>
      </c>
      <c r="E101">
        <v>10</v>
      </c>
      <c r="F101">
        <v>711</v>
      </c>
      <c r="G101">
        <v>540</v>
      </c>
      <c r="H101">
        <v>261</v>
      </c>
      <c r="I101">
        <v>279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279</v>
      </c>
      <c r="T101">
        <v>0</v>
      </c>
      <c r="U101">
        <v>0</v>
      </c>
      <c r="V101">
        <v>279</v>
      </c>
      <c r="W101">
        <v>2</v>
      </c>
      <c r="X101">
        <v>0</v>
      </c>
      <c r="Y101">
        <v>2</v>
      </c>
      <c r="Z101">
        <v>0</v>
      </c>
      <c r="AA101">
        <v>277</v>
      </c>
      <c r="AB101">
        <v>46</v>
      </c>
      <c r="AC101">
        <v>133</v>
      </c>
      <c r="AD101">
        <v>98</v>
      </c>
      <c r="AE101">
        <v>277</v>
      </c>
    </row>
    <row r="102" spans="1:31">
      <c r="A102" t="s">
        <v>252</v>
      </c>
      <c r="B102" t="s">
        <v>251</v>
      </c>
      <c r="C102" t="str">
        <f>"301506"</f>
        <v>301506</v>
      </c>
      <c r="D102" t="s">
        <v>250</v>
      </c>
      <c r="E102">
        <v>11</v>
      </c>
      <c r="F102">
        <v>630</v>
      </c>
      <c r="G102">
        <v>480</v>
      </c>
      <c r="H102">
        <v>155</v>
      </c>
      <c r="I102">
        <v>325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325</v>
      </c>
      <c r="T102">
        <v>0</v>
      </c>
      <c r="U102">
        <v>0</v>
      </c>
      <c r="V102">
        <v>325</v>
      </c>
      <c r="W102">
        <v>14</v>
      </c>
      <c r="X102">
        <v>1</v>
      </c>
      <c r="Y102">
        <v>13</v>
      </c>
      <c r="Z102">
        <v>0</v>
      </c>
      <c r="AA102">
        <v>311</v>
      </c>
      <c r="AB102">
        <v>55</v>
      </c>
      <c r="AC102">
        <v>102</v>
      </c>
      <c r="AD102">
        <v>154</v>
      </c>
      <c r="AE102">
        <v>311</v>
      </c>
    </row>
    <row r="103" spans="1:31">
      <c r="A103" t="s">
        <v>249</v>
      </c>
      <c r="B103" t="s">
        <v>207</v>
      </c>
      <c r="C103" t="str">
        <f>"301601"</f>
        <v>301601</v>
      </c>
      <c r="D103" t="s">
        <v>248</v>
      </c>
      <c r="E103">
        <v>1</v>
      </c>
      <c r="F103">
        <v>1275</v>
      </c>
      <c r="G103">
        <v>960</v>
      </c>
      <c r="H103">
        <v>212</v>
      </c>
      <c r="I103">
        <v>748</v>
      </c>
      <c r="J103">
        <v>0</v>
      </c>
      <c r="K103">
        <v>13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748</v>
      </c>
      <c r="T103">
        <v>0</v>
      </c>
      <c r="U103">
        <v>0</v>
      </c>
      <c r="V103">
        <v>748</v>
      </c>
      <c r="W103">
        <v>24</v>
      </c>
      <c r="X103">
        <v>8</v>
      </c>
      <c r="Y103">
        <v>16</v>
      </c>
      <c r="Z103">
        <v>0</v>
      </c>
      <c r="AA103">
        <v>724</v>
      </c>
      <c r="AB103">
        <v>128</v>
      </c>
      <c r="AC103">
        <v>268</v>
      </c>
      <c r="AD103">
        <v>328</v>
      </c>
      <c r="AE103">
        <v>724</v>
      </c>
    </row>
    <row r="104" spans="1:31">
      <c r="A104" t="s">
        <v>247</v>
      </c>
      <c r="B104" t="s">
        <v>207</v>
      </c>
      <c r="C104" t="str">
        <f>"301601"</f>
        <v>301601</v>
      </c>
      <c r="D104" t="s">
        <v>246</v>
      </c>
      <c r="E104">
        <v>2</v>
      </c>
      <c r="F104">
        <v>1133</v>
      </c>
      <c r="G104">
        <v>850</v>
      </c>
      <c r="H104">
        <v>290</v>
      </c>
      <c r="I104">
        <v>560</v>
      </c>
      <c r="J104">
        <v>1</v>
      </c>
      <c r="K104">
        <v>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560</v>
      </c>
      <c r="T104">
        <v>0</v>
      </c>
      <c r="U104">
        <v>0</v>
      </c>
      <c r="V104">
        <v>560</v>
      </c>
      <c r="W104">
        <v>22</v>
      </c>
      <c r="X104">
        <v>5</v>
      </c>
      <c r="Y104">
        <v>17</v>
      </c>
      <c r="Z104">
        <v>0</v>
      </c>
      <c r="AA104">
        <v>538</v>
      </c>
      <c r="AB104">
        <v>102</v>
      </c>
      <c r="AC104">
        <v>182</v>
      </c>
      <c r="AD104">
        <v>254</v>
      </c>
      <c r="AE104">
        <v>538</v>
      </c>
    </row>
    <row r="105" spans="1:31">
      <c r="A105" t="s">
        <v>245</v>
      </c>
      <c r="B105" t="s">
        <v>207</v>
      </c>
      <c r="C105" t="str">
        <f>"301601"</f>
        <v>301601</v>
      </c>
      <c r="D105" t="s">
        <v>244</v>
      </c>
      <c r="E105">
        <v>3</v>
      </c>
      <c r="F105">
        <v>1193</v>
      </c>
      <c r="G105">
        <v>900</v>
      </c>
      <c r="H105">
        <v>453</v>
      </c>
      <c r="I105">
        <v>447</v>
      </c>
      <c r="J105">
        <v>0</v>
      </c>
      <c r="K105">
        <v>14</v>
      </c>
      <c r="L105">
        <v>4</v>
      </c>
      <c r="M105">
        <v>4</v>
      </c>
      <c r="N105">
        <v>0</v>
      </c>
      <c r="O105">
        <v>0</v>
      </c>
      <c r="P105">
        <v>0</v>
      </c>
      <c r="Q105">
        <v>0</v>
      </c>
      <c r="R105">
        <v>4</v>
      </c>
      <c r="S105">
        <v>451</v>
      </c>
      <c r="T105">
        <v>4</v>
      </c>
      <c r="U105">
        <v>0</v>
      </c>
      <c r="V105">
        <v>451</v>
      </c>
      <c r="W105">
        <v>20</v>
      </c>
      <c r="X105">
        <v>3</v>
      </c>
      <c r="Y105">
        <v>17</v>
      </c>
      <c r="Z105">
        <v>0</v>
      </c>
      <c r="AA105">
        <v>431</v>
      </c>
      <c r="AB105">
        <v>87</v>
      </c>
      <c r="AC105">
        <v>154</v>
      </c>
      <c r="AD105">
        <v>190</v>
      </c>
      <c r="AE105">
        <v>431</v>
      </c>
    </row>
    <row r="106" spans="1:31">
      <c r="A106" t="s">
        <v>243</v>
      </c>
      <c r="B106" t="s">
        <v>207</v>
      </c>
      <c r="C106" t="str">
        <f>"301601"</f>
        <v>301601</v>
      </c>
      <c r="D106" t="s">
        <v>242</v>
      </c>
      <c r="E106">
        <v>4</v>
      </c>
      <c r="F106">
        <v>1297</v>
      </c>
      <c r="G106">
        <v>980</v>
      </c>
      <c r="H106">
        <v>265</v>
      </c>
      <c r="I106">
        <v>715</v>
      </c>
      <c r="J106">
        <v>1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715</v>
      </c>
      <c r="T106">
        <v>0</v>
      </c>
      <c r="U106">
        <v>0</v>
      </c>
      <c r="V106">
        <v>715</v>
      </c>
      <c r="W106">
        <v>55</v>
      </c>
      <c r="X106">
        <v>8</v>
      </c>
      <c r="Y106">
        <v>47</v>
      </c>
      <c r="Z106">
        <v>0</v>
      </c>
      <c r="AA106">
        <v>660</v>
      </c>
      <c r="AB106">
        <v>155</v>
      </c>
      <c r="AC106">
        <v>180</v>
      </c>
      <c r="AD106">
        <v>325</v>
      </c>
      <c r="AE106">
        <v>660</v>
      </c>
    </row>
    <row r="107" spans="1:31">
      <c r="A107" t="s">
        <v>241</v>
      </c>
      <c r="B107" t="s">
        <v>207</v>
      </c>
      <c r="C107" t="str">
        <f>"301601"</f>
        <v>301601</v>
      </c>
      <c r="D107" t="s">
        <v>240</v>
      </c>
      <c r="E107">
        <v>5</v>
      </c>
      <c r="F107">
        <v>1255</v>
      </c>
      <c r="G107">
        <v>960</v>
      </c>
      <c r="H107">
        <v>330</v>
      </c>
      <c r="I107">
        <v>630</v>
      </c>
      <c r="J107">
        <v>1</v>
      </c>
      <c r="K107">
        <v>4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630</v>
      </c>
      <c r="T107">
        <v>0</v>
      </c>
      <c r="U107">
        <v>0</v>
      </c>
      <c r="V107">
        <v>630</v>
      </c>
      <c r="W107">
        <v>20</v>
      </c>
      <c r="X107">
        <v>13</v>
      </c>
      <c r="Y107">
        <v>7</v>
      </c>
      <c r="Z107">
        <v>0</v>
      </c>
      <c r="AA107">
        <v>610</v>
      </c>
      <c r="AB107">
        <v>123</v>
      </c>
      <c r="AC107">
        <v>159</v>
      </c>
      <c r="AD107">
        <v>328</v>
      </c>
      <c r="AE107">
        <v>610</v>
      </c>
    </row>
    <row r="108" spans="1:31">
      <c r="A108" t="s">
        <v>239</v>
      </c>
      <c r="B108" t="s">
        <v>207</v>
      </c>
      <c r="C108" t="str">
        <f>"301601"</f>
        <v>301601</v>
      </c>
      <c r="D108" t="s">
        <v>238</v>
      </c>
      <c r="E108">
        <v>6</v>
      </c>
      <c r="F108">
        <v>1186</v>
      </c>
      <c r="G108">
        <v>900</v>
      </c>
      <c r="H108">
        <v>300</v>
      </c>
      <c r="I108">
        <v>600</v>
      </c>
      <c r="J108">
        <v>0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599</v>
      </c>
      <c r="T108">
        <v>0</v>
      </c>
      <c r="U108">
        <v>0</v>
      </c>
      <c r="V108">
        <v>599</v>
      </c>
      <c r="W108">
        <v>19</v>
      </c>
      <c r="X108">
        <v>2</v>
      </c>
      <c r="Y108">
        <v>17</v>
      </c>
      <c r="Z108">
        <v>0</v>
      </c>
      <c r="AA108">
        <v>580</v>
      </c>
      <c r="AB108">
        <v>121</v>
      </c>
      <c r="AC108">
        <v>156</v>
      </c>
      <c r="AD108">
        <v>303</v>
      </c>
      <c r="AE108">
        <v>580</v>
      </c>
    </row>
    <row r="109" spans="1:31">
      <c r="A109" t="s">
        <v>237</v>
      </c>
      <c r="B109" t="s">
        <v>207</v>
      </c>
      <c r="C109" t="str">
        <f>"301601"</f>
        <v>301601</v>
      </c>
      <c r="D109" t="s">
        <v>235</v>
      </c>
      <c r="E109">
        <v>7</v>
      </c>
      <c r="F109">
        <v>1241</v>
      </c>
      <c r="G109">
        <v>940</v>
      </c>
      <c r="H109">
        <v>278</v>
      </c>
      <c r="I109">
        <v>662</v>
      </c>
      <c r="J109">
        <v>0</v>
      </c>
      <c r="K109">
        <v>4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662</v>
      </c>
      <c r="T109">
        <v>0</v>
      </c>
      <c r="U109">
        <v>0</v>
      </c>
      <c r="V109">
        <v>662</v>
      </c>
      <c r="W109">
        <v>39</v>
      </c>
      <c r="X109">
        <v>19</v>
      </c>
      <c r="Y109">
        <v>17</v>
      </c>
      <c r="Z109">
        <v>0</v>
      </c>
      <c r="AA109">
        <v>623</v>
      </c>
      <c r="AB109">
        <v>128</v>
      </c>
      <c r="AC109">
        <v>176</v>
      </c>
      <c r="AD109">
        <v>319</v>
      </c>
      <c r="AE109">
        <v>623</v>
      </c>
    </row>
    <row r="110" spans="1:31">
      <c r="A110" t="s">
        <v>236</v>
      </c>
      <c r="B110" t="s">
        <v>207</v>
      </c>
      <c r="C110" t="str">
        <f>"301601"</f>
        <v>301601</v>
      </c>
      <c r="D110" t="s">
        <v>235</v>
      </c>
      <c r="E110">
        <v>8</v>
      </c>
      <c r="F110">
        <v>1290</v>
      </c>
      <c r="G110">
        <v>980</v>
      </c>
      <c r="H110">
        <v>298</v>
      </c>
      <c r="I110">
        <v>682</v>
      </c>
      <c r="J110">
        <v>0</v>
      </c>
      <c r="K110">
        <v>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682</v>
      </c>
      <c r="T110">
        <v>0</v>
      </c>
      <c r="U110">
        <v>0</v>
      </c>
      <c r="V110">
        <v>682</v>
      </c>
      <c r="W110">
        <v>32</v>
      </c>
      <c r="X110">
        <v>4</v>
      </c>
      <c r="Y110">
        <v>28</v>
      </c>
      <c r="Z110">
        <v>0</v>
      </c>
      <c r="AA110">
        <v>650</v>
      </c>
      <c r="AB110">
        <v>128</v>
      </c>
      <c r="AC110">
        <v>180</v>
      </c>
      <c r="AD110">
        <v>342</v>
      </c>
      <c r="AE110">
        <v>650</v>
      </c>
    </row>
    <row r="111" spans="1:31">
      <c r="A111" t="s">
        <v>234</v>
      </c>
      <c r="B111" t="s">
        <v>207</v>
      </c>
      <c r="C111" t="str">
        <f>"301601"</f>
        <v>301601</v>
      </c>
      <c r="D111" t="s">
        <v>232</v>
      </c>
      <c r="E111">
        <v>9</v>
      </c>
      <c r="F111">
        <v>1248</v>
      </c>
      <c r="G111">
        <v>950</v>
      </c>
      <c r="H111">
        <v>299</v>
      </c>
      <c r="I111">
        <v>651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651</v>
      </c>
      <c r="T111">
        <v>0</v>
      </c>
      <c r="U111">
        <v>0</v>
      </c>
      <c r="V111">
        <v>651</v>
      </c>
      <c r="W111">
        <v>18</v>
      </c>
      <c r="X111">
        <v>1</v>
      </c>
      <c r="Y111">
        <v>17</v>
      </c>
      <c r="Z111">
        <v>0</v>
      </c>
      <c r="AA111">
        <v>633</v>
      </c>
      <c r="AB111">
        <v>165</v>
      </c>
      <c r="AC111">
        <v>149</v>
      </c>
      <c r="AD111">
        <v>319</v>
      </c>
      <c r="AE111">
        <v>633</v>
      </c>
    </row>
    <row r="112" spans="1:31">
      <c r="A112" t="s">
        <v>233</v>
      </c>
      <c r="B112" t="s">
        <v>207</v>
      </c>
      <c r="C112" t="str">
        <f>"301601"</f>
        <v>301601</v>
      </c>
      <c r="D112" t="s">
        <v>232</v>
      </c>
      <c r="E112">
        <v>10</v>
      </c>
      <c r="F112">
        <v>1344</v>
      </c>
      <c r="G112">
        <v>1020</v>
      </c>
      <c r="H112">
        <v>281</v>
      </c>
      <c r="I112">
        <v>739</v>
      </c>
      <c r="J112">
        <v>0</v>
      </c>
      <c r="K112">
        <v>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738</v>
      </c>
      <c r="T112">
        <v>0</v>
      </c>
      <c r="U112">
        <v>0</v>
      </c>
      <c r="V112">
        <v>738</v>
      </c>
      <c r="W112">
        <v>28</v>
      </c>
      <c r="X112">
        <v>11</v>
      </c>
      <c r="Y112">
        <v>17</v>
      </c>
      <c r="Z112">
        <v>0</v>
      </c>
      <c r="AA112">
        <v>710</v>
      </c>
      <c r="AB112">
        <v>137</v>
      </c>
      <c r="AC112">
        <v>212</v>
      </c>
      <c r="AD112">
        <v>361</v>
      </c>
      <c r="AE112">
        <v>710</v>
      </c>
    </row>
    <row r="113" spans="1:31">
      <c r="A113" t="s">
        <v>231</v>
      </c>
      <c r="B113" t="s">
        <v>207</v>
      </c>
      <c r="C113" t="str">
        <f>"301601"</f>
        <v>301601</v>
      </c>
      <c r="D113" t="s">
        <v>229</v>
      </c>
      <c r="E113">
        <v>11</v>
      </c>
      <c r="F113">
        <v>1280</v>
      </c>
      <c r="G113">
        <v>980</v>
      </c>
      <c r="H113">
        <v>265</v>
      </c>
      <c r="I113">
        <v>715</v>
      </c>
      <c r="J113">
        <v>0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715</v>
      </c>
      <c r="T113">
        <v>0</v>
      </c>
      <c r="U113">
        <v>0</v>
      </c>
      <c r="V113">
        <v>715</v>
      </c>
      <c r="W113">
        <v>20</v>
      </c>
      <c r="X113">
        <v>9</v>
      </c>
      <c r="Y113">
        <v>11</v>
      </c>
      <c r="Z113">
        <v>0</v>
      </c>
      <c r="AA113">
        <v>695</v>
      </c>
      <c r="AB113">
        <v>171</v>
      </c>
      <c r="AC113">
        <v>190</v>
      </c>
      <c r="AD113">
        <v>334</v>
      </c>
      <c r="AE113">
        <v>695</v>
      </c>
    </row>
    <row r="114" spans="1:31">
      <c r="A114" t="s">
        <v>230</v>
      </c>
      <c r="B114" t="s">
        <v>207</v>
      </c>
      <c r="C114" t="str">
        <f>"301601"</f>
        <v>301601</v>
      </c>
      <c r="D114" t="s">
        <v>229</v>
      </c>
      <c r="E114">
        <v>12</v>
      </c>
      <c r="F114">
        <v>1322</v>
      </c>
      <c r="G114">
        <v>1000</v>
      </c>
      <c r="H114">
        <v>330</v>
      </c>
      <c r="I114">
        <v>670</v>
      </c>
      <c r="J114">
        <v>0</v>
      </c>
      <c r="K114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669</v>
      </c>
      <c r="T114">
        <v>0</v>
      </c>
      <c r="U114">
        <v>0</v>
      </c>
      <c r="V114">
        <v>669</v>
      </c>
      <c r="W114">
        <v>27</v>
      </c>
      <c r="X114">
        <v>6</v>
      </c>
      <c r="Y114">
        <v>21</v>
      </c>
      <c r="Z114">
        <v>0</v>
      </c>
      <c r="AA114">
        <v>642</v>
      </c>
      <c r="AB114">
        <v>139</v>
      </c>
      <c r="AC114">
        <v>160</v>
      </c>
      <c r="AD114">
        <v>343</v>
      </c>
      <c r="AE114">
        <v>642</v>
      </c>
    </row>
    <row r="115" spans="1:31">
      <c r="A115" t="s">
        <v>228</v>
      </c>
      <c r="B115" t="s">
        <v>207</v>
      </c>
      <c r="C115" t="str">
        <f>"301601"</f>
        <v>301601</v>
      </c>
      <c r="D115" t="s">
        <v>227</v>
      </c>
      <c r="E115">
        <v>13</v>
      </c>
      <c r="F115">
        <v>1235</v>
      </c>
      <c r="G115">
        <v>930</v>
      </c>
      <c r="H115">
        <v>346</v>
      </c>
      <c r="I115">
        <v>584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584</v>
      </c>
      <c r="T115">
        <v>0</v>
      </c>
      <c r="U115">
        <v>0</v>
      </c>
      <c r="V115">
        <v>584</v>
      </c>
      <c r="W115">
        <v>27</v>
      </c>
      <c r="X115">
        <v>4</v>
      </c>
      <c r="Y115">
        <v>21</v>
      </c>
      <c r="Z115">
        <v>0</v>
      </c>
      <c r="AA115">
        <v>557</v>
      </c>
      <c r="AB115">
        <v>111</v>
      </c>
      <c r="AC115">
        <v>180</v>
      </c>
      <c r="AD115">
        <v>266</v>
      </c>
      <c r="AE115">
        <v>557</v>
      </c>
    </row>
    <row r="116" spans="1:31">
      <c r="A116" t="s">
        <v>226</v>
      </c>
      <c r="B116" t="s">
        <v>207</v>
      </c>
      <c r="C116" t="str">
        <f>"301601"</f>
        <v>301601</v>
      </c>
      <c r="D116" t="s">
        <v>225</v>
      </c>
      <c r="E116">
        <v>14</v>
      </c>
      <c r="F116">
        <v>1164</v>
      </c>
      <c r="G116">
        <v>880</v>
      </c>
      <c r="H116">
        <v>364</v>
      </c>
      <c r="I116">
        <v>516</v>
      </c>
      <c r="J116">
        <v>0</v>
      </c>
      <c r="K116">
        <v>6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516</v>
      </c>
      <c r="T116">
        <v>0</v>
      </c>
      <c r="U116">
        <v>0</v>
      </c>
      <c r="V116">
        <v>516</v>
      </c>
      <c r="W116">
        <v>21</v>
      </c>
      <c r="X116">
        <v>13</v>
      </c>
      <c r="Y116">
        <v>8</v>
      </c>
      <c r="Z116">
        <v>0</v>
      </c>
      <c r="AA116">
        <v>495</v>
      </c>
      <c r="AB116">
        <v>108</v>
      </c>
      <c r="AC116">
        <v>187</v>
      </c>
      <c r="AD116">
        <v>200</v>
      </c>
      <c r="AE116">
        <v>495</v>
      </c>
    </row>
    <row r="117" spans="1:31">
      <c r="A117" t="s">
        <v>224</v>
      </c>
      <c r="B117" t="s">
        <v>207</v>
      </c>
      <c r="C117" t="str">
        <f>"301601"</f>
        <v>301601</v>
      </c>
      <c r="D117" t="s">
        <v>223</v>
      </c>
      <c r="E117">
        <v>15</v>
      </c>
      <c r="F117">
        <v>1081</v>
      </c>
      <c r="G117">
        <v>820</v>
      </c>
      <c r="H117">
        <v>437</v>
      </c>
      <c r="I117">
        <v>383</v>
      </c>
      <c r="J117">
        <v>0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383</v>
      </c>
      <c r="T117">
        <v>0</v>
      </c>
      <c r="U117">
        <v>0</v>
      </c>
      <c r="V117">
        <v>383</v>
      </c>
      <c r="W117">
        <v>14</v>
      </c>
      <c r="X117">
        <v>5</v>
      </c>
      <c r="Y117">
        <v>9</v>
      </c>
      <c r="Z117">
        <v>0</v>
      </c>
      <c r="AA117">
        <v>369</v>
      </c>
      <c r="AB117">
        <v>76</v>
      </c>
      <c r="AC117">
        <v>155</v>
      </c>
      <c r="AD117">
        <v>138</v>
      </c>
      <c r="AE117">
        <v>369</v>
      </c>
    </row>
    <row r="118" spans="1:31">
      <c r="A118" t="s">
        <v>222</v>
      </c>
      <c r="B118" t="s">
        <v>207</v>
      </c>
      <c r="C118" t="str">
        <f>"301601"</f>
        <v>301601</v>
      </c>
      <c r="D118" t="s">
        <v>221</v>
      </c>
      <c r="E118">
        <v>16</v>
      </c>
      <c r="F118">
        <v>1163</v>
      </c>
      <c r="G118">
        <v>880</v>
      </c>
      <c r="H118">
        <v>233</v>
      </c>
      <c r="I118">
        <v>647</v>
      </c>
      <c r="J118">
        <v>1</v>
      </c>
      <c r="K118">
        <v>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647</v>
      </c>
      <c r="T118">
        <v>0</v>
      </c>
      <c r="U118">
        <v>0</v>
      </c>
      <c r="V118">
        <v>647</v>
      </c>
      <c r="W118">
        <v>37</v>
      </c>
      <c r="X118">
        <v>10</v>
      </c>
      <c r="Y118">
        <v>27</v>
      </c>
      <c r="Z118">
        <v>0</v>
      </c>
      <c r="AA118">
        <v>610</v>
      </c>
      <c r="AB118">
        <v>156</v>
      </c>
      <c r="AC118">
        <v>185</v>
      </c>
      <c r="AD118">
        <v>269</v>
      </c>
      <c r="AE118">
        <v>610</v>
      </c>
    </row>
    <row r="119" spans="1:31">
      <c r="A119" t="s">
        <v>220</v>
      </c>
      <c r="B119" t="s">
        <v>207</v>
      </c>
      <c r="C119" t="str">
        <f>"301601"</f>
        <v>301601</v>
      </c>
      <c r="D119" t="s">
        <v>219</v>
      </c>
      <c r="E119">
        <v>17</v>
      </c>
      <c r="F119">
        <v>1324</v>
      </c>
      <c r="G119">
        <v>1000</v>
      </c>
      <c r="H119">
        <v>352</v>
      </c>
      <c r="I119">
        <v>648</v>
      </c>
      <c r="J119">
        <v>1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648</v>
      </c>
      <c r="T119">
        <v>0</v>
      </c>
      <c r="U119">
        <v>0</v>
      </c>
      <c r="V119">
        <v>648</v>
      </c>
      <c r="W119">
        <v>32</v>
      </c>
      <c r="X119">
        <v>7</v>
      </c>
      <c r="Y119">
        <v>20</v>
      </c>
      <c r="Z119">
        <v>0</v>
      </c>
      <c r="AA119">
        <v>616</v>
      </c>
      <c r="AB119">
        <v>146</v>
      </c>
      <c r="AC119">
        <v>192</v>
      </c>
      <c r="AD119">
        <v>278</v>
      </c>
      <c r="AE119">
        <v>616</v>
      </c>
    </row>
    <row r="120" spans="1:31">
      <c r="A120" t="s">
        <v>218</v>
      </c>
      <c r="B120" t="s">
        <v>207</v>
      </c>
      <c r="C120" t="str">
        <f>"301601"</f>
        <v>301601</v>
      </c>
      <c r="D120" t="s">
        <v>217</v>
      </c>
      <c r="E120">
        <v>18</v>
      </c>
      <c r="F120">
        <v>1137</v>
      </c>
      <c r="G120">
        <v>860</v>
      </c>
      <c r="H120">
        <v>470</v>
      </c>
      <c r="I120">
        <v>390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389</v>
      </c>
      <c r="T120">
        <v>0</v>
      </c>
      <c r="U120">
        <v>0</v>
      </c>
      <c r="V120">
        <v>389</v>
      </c>
      <c r="W120">
        <v>26</v>
      </c>
      <c r="X120">
        <v>6</v>
      </c>
      <c r="Y120">
        <v>20</v>
      </c>
      <c r="Z120">
        <v>0</v>
      </c>
      <c r="AA120">
        <v>363</v>
      </c>
      <c r="AB120">
        <v>77</v>
      </c>
      <c r="AC120">
        <v>129</v>
      </c>
      <c r="AD120">
        <v>157</v>
      </c>
      <c r="AE120">
        <v>363</v>
      </c>
    </row>
    <row r="121" spans="1:31">
      <c r="A121" t="s">
        <v>216</v>
      </c>
      <c r="B121" t="s">
        <v>207</v>
      </c>
      <c r="C121" t="str">
        <f>"301601"</f>
        <v>301601</v>
      </c>
      <c r="D121" t="s">
        <v>215</v>
      </c>
      <c r="E121">
        <v>19</v>
      </c>
      <c r="F121">
        <v>1229</v>
      </c>
      <c r="G121">
        <v>930</v>
      </c>
      <c r="H121">
        <v>245</v>
      </c>
      <c r="I121">
        <v>685</v>
      </c>
      <c r="J121">
        <v>0</v>
      </c>
      <c r="K121">
        <v>8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685</v>
      </c>
      <c r="T121">
        <v>0</v>
      </c>
      <c r="U121">
        <v>0</v>
      </c>
      <c r="V121">
        <v>685</v>
      </c>
      <c r="W121">
        <v>43</v>
      </c>
      <c r="X121">
        <v>10</v>
      </c>
      <c r="Y121">
        <v>27</v>
      </c>
      <c r="Z121">
        <v>0</v>
      </c>
      <c r="AA121">
        <v>642</v>
      </c>
      <c r="AB121">
        <v>145</v>
      </c>
      <c r="AC121">
        <v>145</v>
      </c>
      <c r="AD121">
        <v>352</v>
      </c>
      <c r="AE121">
        <v>642</v>
      </c>
    </row>
    <row r="122" spans="1:31">
      <c r="A122" t="s">
        <v>214</v>
      </c>
      <c r="B122" t="s">
        <v>207</v>
      </c>
      <c r="C122" t="str">
        <f>"301601"</f>
        <v>301601</v>
      </c>
      <c r="D122" t="s">
        <v>213</v>
      </c>
      <c r="E122">
        <v>20</v>
      </c>
      <c r="F122">
        <v>1290</v>
      </c>
      <c r="G122">
        <v>980</v>
      </c>
      <c r="H122">
        <v>462</v>
      </c>
      <c r="I122">
        <v>518</v>
      </c>
      <c r="J122">
        <v>0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518</v>
      </c>
      <c r="T122">
        <v>0</v>
      </c>
      <c r="U122">
        <v>0</v>
      </c>
      <c r="V122">
        <v>518</v>
      </c>
      <c r="W122">
        <v>27</v>
      </c>
      <c r="X122">
        <v>8</v>
      </c>
      <c r="Y122">
        <v>19</v>
      </c>
      <c r="Z122">
        <v>0</v>
      </c>
      <c r="AA122">
        <v>491</v>
      </c>
      <c r="AB122">
        <v>116</v>
      </c>
      <c r="AC122">
        <v>153</v>
      </c>
      <c r="AD122">
        <v>222</v>
      </c>
      <c r="AE122">
        <v>491</v>
      </c>
    </row>
    <row r="123" spans="1:31">
      <c r="A123" t="s">
        <v>212</v>
      </c>
      <c r="B123" t="s">
        <v>207</v>
      </c>
      <c r="C123" t="str">
        <f>"301601"</f>
        <v>301601</v>
      </c>
      <c r="D123" t="s">
        <v>211</v>
      </c>
      <c r="E123">
        <v>21</v>
      </c>
      <c r="F123">
        <v>1282</v>
      </c>
      <c r="G123">
        <v>970</v>
      </c>
      <c r="H123">
        <v>518</v>
      </c>
      <c r="I123">
        <v>452</v>
      </c>
      <c r="J123">
        <v>2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452</v>
      </c>
      <c r="T123">
        <v>0</v>
      </c>
      <c r="U123">
        <v>0</v>
      </c>
      <c r="V123">
        <v>452</v>
      </c>
      <c r="W123">
        <v>30</v>
      </c>
      <c r="X123">
        <v>2</v>
      </c>
      <c r="Y123">
        <v>18</v>
      </c>
      <c r="Z123">
        <v>0</v>
      </c>
      <c r="AA123">
        <v>422</v>
      </c>
      <c r="AB123">
        <v>89</v>
      </c>
      <c r="AC123">
        <v>112</v>
      </c>
      <c r="AD123">
        <v>221</v>
      </c>
      <c r="AE123">
        <v>422</v>
      </c>
    </row>
    <row r="124" spans="1:31">
      <c r="A124" t="s">
        <v>210</v>
      </c>
      <c r="B124" t="s">
        <v>207</v>
      </c>
      <c r="C124" t="str">
        <f>"301601"</f>
        <v>301601</v>
      </c>
      <c r="D124" t="s">
        <v>209</v>
      </c>
      <c r="E124">
        <v>22</v>
      </c>
      <c r="F124">
        <v>160</v>
      </c>
      <c r="G124">
        <v>160</v>
      </c>
      <c r="H124">
        <v>66</v>
      </c>
      <c r="I124">
        <v>94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94</v>
      </c>
      <c r="T124">
        <v>0</v>
      </c>
      <c r="U124">
        <v>0</v>
      </c>
      <c r="V124">
        <v>94</v>
      </c>
      <c r="W124">
        <v>5</v>
      </c>
      <c r="X124">
        <v>0</v>
      </c>
      <c r="Y124">
        <v>0</v>
      </c>
      <c r="Z124">
        <v>0</v>
      </c>
      <c r="AA124">
        <v>89</v>
      </c>
      <c r="AB124">
        <v>18</v>
      </c>
      <c r="AC124">
        <v>32</v>
      </c>
      <c r="AD124">
        <v>39</v>
      </c>
      <c r="AE124">
        <v>89</v>
      </c>
    </row>
    <row r="125" spans="1:31">
      <c r="A125" t="s">
        <v>208</v>
      </c>
      <c r="B125" t="s">
        <v>207</v>
      </c>
      <c r="C125" t="str">
        <f>"301601"</f>
        <v>301601</v>
      </c>
      <c r="D125" t="s">
        <v>206</v>
      </c>
      <c r="E125">
        <v>23</v>
      </c>
      <c r="F125">
        <v>66</v>
      </c>
      <c r="G125">
        <v>60</v>
      </c>
      <c r="H125">
        <v>25</v>
      </c>
      <c r="I125">
        <v>35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35</v>
      </c>
      <c r="T125">
        <v>0</v>
      </c>
      <c r="U125">
        <v>0</v>
      </c>
      <c r="V125">
        <v>35</v>
      </c>
      <c r="W125">
        <v>1</v>
      </c>
      <c r="X125">
        <v>1</v>
      </c>
      <c r="Y125">
        <v>0</v>
      </c>
      <c r="Z125">
        <v>0</v>
      </c>
      <c r="AA125">
        <v>34</v>
      </c>
      <c r="AB125">
        <v>3</v>
      </c>
      <c r="AC125">
        <v>15</v>
      </c>
      <c r="AD125">
        <v>16</v>
      </c>
      <c r="AE125">
        <v>34</v>
      </c>
    </row>
    <row r="126" spans="1:31">
      <c r="A126" t="s">
        <v>205</v>
      </c>
      <c r="B126" t="s">
        <v>183</v>
      </c>
      <c r="C126" t="str">
        <f>"301602"</f>
        <v>301602</v>
      </c>
      <c r="D126" t="s">
        <v>204</v>
      </c>
      <c r="E126">
        <v>1</v>
      </c>
      <c r="F126">
        <v>1433</v>
      </c>
      <c r="G126">
        <v>1090</v>
      </c>
      <c r="H126">
        <v>378</v>
      </c>
      <c r="I126">
        <v>712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711</v>
      </c>
      <c r="T126">
        <v>0</v>
      </c>
      <c r="U126">
        <v>0</v>
      </c>
      <c r="V126">
        <v>711</v>
      </c>
      <c r="W126">
        <v>29</v>
      </c>
      <c r="X126">
        <v>4</v>
      </c>
      <c r="Y126">
        <v>25</v>
      </c>
      <c r="Z126">
        <v>0</v>
      </c>
      <c r="AA126">
        <v>682</v>
      </c>
      <c r="AB126">
        <v>178</v>
      </c>
      <c r="AC126">
        <v>214</v>
      </c>
      <c r="AD126">
        <v>290</v>
      </c>
      <c r="AE126">
        <v>682</v>
      </c>
    </row>
    <row r="127" spans="1:31">
      <c r="A127" t="s">
        <v>203</v>
      </c>
      <c r="B127" t="s">
        <v>183</v>
      </c>
      <c r="C127" t="str">
        <f>"301602"</f>
        <v>301602</v>
      </c>
      <c r="D127" t="s">
        <v>202</v>
      </c>
      <c r="E127">
        <v>2</v>
      </c>
      <c r="F127">
        <v>802</v>
      </c>
      <c r="G127">
        <v>610</v>
      </c>
      <c r="H127">
        <v>253</v>
      </c>
      <c r="I127">
        <v>357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357</v>
      </c>
      <c r="T127">
        <v>0</v>
      </c>
      <c r="U127">
        <v>0</v>
      </c>
      <c r="V127">
        <v>357</v>
      </c>
      <c r="W127">
        <v>15</v>
      </c>
      <c r="X127">
        <v>3</v>
      </c>
      <c r="Y127">
        <v>12</v>
      </c>
      <c r="Z127">
        <v>0</v>
      </c>
      <c r="AA127">
        <v>342</v>
      </c>
      <c r="AB127">
        <v>81</v>
      </c>
      <c r="AC127">
        <v>99</v>
      </c>
      <c r="AD127">
        <v>162</v>
      </c>
      <c r="AE127">
        <v>342</v>
      </c>
    </row>
    <row r="128" spans="1:31">
      <c r="A128" t="s">
        <v>201</v>
      </c>
      <c r="B128" t="s">
        <v>183</v>
      </c>
      <c r="C128" t="str">
        <f>"301602"</f>
        <v>301602</v>
      </c>
      <c r="D128" t="s">
        <v>200</v>
      </c>
      <c r="E128">
        <v>3</v>
      </c>
      <c r="F128">
        <v>1024</v>
      </c>
      <c r="G128">
        <v>780</v>
      </c>
      <c r="H128">
        <v>183</v>
      </c>
      <c r="I128">
        <v>597</v>
      </c>
      <c r="J128">
        <v>2</v>
      </c>
      <c r="K128">
        <v>3</v>
      </c>
      <c r="L128">
        <v>3</v>
      </c>
      <c r="M128">
        <v>3</v>
      </c>
      <c r="N128">
        <v>1</v>
      </c>
      <c r="O128">
        <v>0</v>
      </c>
      <c r="P128">
        <v>0</v>
      </c>
      <c r="Q128">
        <v>0</v>
      </c>
      <c r="R128">
        <v>2</v>
      </c>
      <c r="S128">
        <v>598</v>
      </c>
      <c r="T128">
        <v>2</v>
      </c>
      <c r="U128">
        <v>0</v>
      </c>
      <c r="V128">
        <v>598</v>
      </c>
      <c r="W128">
        <v>14</v>
      </c>
      <c r="X128">
        <v>2</v>
      </c>
      <c r="Y128">
        <v>12</v>
      </c>
      <c r="Z128">
        <v>0</v>
      </c>
      <c r="AA128">
        <v>584</v>
      </c>
      <c r="AB128">
        <v>127</v>
      </c>
      <c r="AC128">
        <v>191</v>
      </c>
      <c r="AD128">
        <v>266</v>
      </c>
      <c r="AE128">
        <v>584</v>
      </c>
    </row>
    <row r="129" spans="1:31">
      <c r="A129" t="s">
        <v>199</v>
      </c>
      <c r="B129" t="s">
        <v>183</v>
      </c>
      <c r="C129" t="str">
        <f>"301602"</f>
        <v>301602</v>
      </c>
      <c r="D129" t="s">
        <v>198</v>
      </c>
      <c r="E129">
        <v>4</v>
      </c>
      <c r="F129">
        <v>1895</v>
      </c>
      <c r="G129">
        <v>1438</v>
      </c>
      <c r="H129">
        <v>458</v>
      </c>
      <c r="I129">
        <v>980</v>
      </c>
      <c r="J129">
        <v>1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980</v>
      </c>
      <c r="T129">
        <v>0</v>
      </c>
      <c r="U129">
        <v>0</v>
      </c>
      <c r="V129">
        <v>980</v>
      </c>
      <c r="W129">
        <v>40</v>
      </c>
      <c r="X129">
        <v>6</v>
      </c>
      <c r="Y129">
        <v>34</v>
      </c>
      <c r="Z129">
        <v>0</v>
      </c>
      <c r="AA129">
        <v>940</v>
      </c>
      <c r="AB129">
        <v>222</v>
      </c>
      <c r="AC129">
        <v>302</v>
      </c>
      <c r="AD129">
        <v>416</v>
      </c>
      <c r="AE129">
        <v>940</v>
      </c>
    </row>
    <row r="130" spans="1:31">
      <c r="A130" t="s">
        <v>197</v>
      </c>
      <c r="B130" t="s">
        <v>183</v>
      </c>
      <c r="C130" t="str">
        <f>"301602"</f>
        <v>301602</v>
      </c>
      <c r="D130" t="s">
        <v>196</v>
      </c>
      <c r="E130">
        <v>5</v>
      </c>
      <c r="F130">
        <v>852</v>
      </c>
      <c r="G130">
        <v>650</v>
      </c>
      <c r="H130">
        <v>255</v>
      </c>
      <c r="I130">
        <v>395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395</v>
      </c>
      <c r="T130">
        <v>0</v>
      </c>
      <c r="U130">
        <v>0</v>
      </c>
      <c r="V130">
        <v>395</v>
      </c>
      <c r="W130">
        <v>25</v>
      </c>
      <c r="X130">
        <v>10</v>
      </c>
      <c r="Y130">
        <v>15</v>
      </c>
      <c r="Z130">
        <v>0</v>
      </c>
      <c r="AA130">
        <v>370</v>
      </c>
      <c r="AB130">
        <v>96</v>
      </c>
      <c r="AC130">
        <v>96</v>
      </c>
      <c r="AD130">
        <v>178</v>
      </c>
      <c r="AE130">
        <v>370</v>
      </c>
    </row>
    <row r="131" spans="1:31">
      <c r="A131" t="s">
        <v>195</v>
      </c>
      <c r="B131" t="s">
        <v>183</v>
      </c>
      <c r="C131" t="str">
        <f>"301602"</f>
        <v>301602</v>
      </c>
      <c r="D131" t="s">
        <v>194</v>
      </c>
      <c r="E131">
        <v>6</v>
      </c>
      <c r="F131">
        <v>1975</v>
      </c>
      <c r="G131">
        <v>1540</v>
      </c>
      <c r="H131">
        <v>610</v>
      </c>
      <c r="I131">
        <v>930</v>
      </c>
      <c r="J131">
        <v>0</v>
      </c>
      <c r="K131">
        <v>6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930</v>
      </c>
      <c r="T131">
        <v>0</v>
      </c>
      <c r="U131">
        <v>0</v>
      </c>
      <c r="V131">
        <v>930</v>
      </c>
      <c r="W131">
        <v>40</v>
      </c>
      <c r="X131">
        <v>6</v>
      </c>
      <c r="Y131">
        <v>34</v>
      </c>
      <c r="Z131">
        <v>0</v>
      </c>
      <c r="AA131">
        <v>890</v>
      </c>
      <c r="AB131">
        <v>209</v>
      </c>
      <c r="AC131">
        <v>284</v>
      </c>
      <c r="AD131">
        <v>397</v>
      </c>
      <c r="AE131">
        <v>890</v>
      </c>
    </row>
    <row r="132" spans="1:31">
      <c r="A132" t="s">
        <v>193</v>
      </c>
      <c r="B132" t="s">
        <v>183</v>
      </c>
      <c r="C132" t="str">
        <f>"301602"</f>
        <v>301602</v>
      </c>
      <c r="D132" t="s">
        <v>192</v>
      </c>
      <c r="E132">
        <v>7</v>
      </c>
      <c r="F132">
        <v>1352</v>
      </c>
      <c r="G132">
        <v>1020</v>
      </c>
      <c r="H132">
        <v>514</v>
      </c>
      <c r="I132">
        <v>506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506</v>
      </c>
      <c r="T132">
        <v>0</v>
      </c>
      <c r="U132">
        <v>0</v>
      </c>
      <c r="V132">
        <v>506</v>
      </c>
      <c r="W132">
        <v>36</v>
      </c>
      <c r="X132">
        <v>6</v>
      </c>
      <c r="Y132">
        <v>30</v>
      </c>
      <c r="Z132">
        <v>0</v>
      </c>
      <c r="AA132">
        <v>470</v>
      </c>
      <c r="AB132">
        <v>104</v>
      </c>
      <c r="AC132">
        <v>166</v>
      </c>
      <c r="AD132">
        <v>200</v>
      </c>
      <c r="AE132">
        <v>470</v>
      </c>
    </row>
    <row r="133" spans="1:31">
      <c r="A133" t="s">
        <v>191</v>
      </c>
      <c r="B133" t="s">
        <v>183</v>
      </c>
      <c r="C133" t="str">
        <f>"301602"</f>
        <v>301602</v>
      </c>
      <c r="D133" t="s">
        <v>190</v>
      </c>
      <c r="E133">
        <v>8</v>
      </c>
      <c r="F133">
        <v>638</v>
      </c>
      <c r="G133">
        <v>480</v>
      </c>
      <c r="H133">
        <v>239</v>
      </c>
      <c r="I133">
        <v>241</v>
      </c>
      <c r="J133">
        <v>0</v>
      </c>
      <c r="K133">
        <v>1</v>
      </c>
      <c r="L133">
        <v>1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1</v>
      </c>
      <c r="S133">
        <v>242</v>
      </c>
      <c r="T133">
        <v>1</v>
      </c>
      <c r="U133">
        <v>0</v>
      </c>
      <c r="V133">
        <v>242</v>
      </c>
      <c r="W133">
        <v>10</v>
      </c>
      <c r="X133">
        <v>2</v>
      </c>
      <c r="Y133">
        <v>8</v>
      </c>
      <c r="Z133">
        <v>0</v>
      </c>
      <c r="AA133">
        <v>232</v>
      </c>
      <c r="AB133">
        <v>64</v>
      </c>
      <c r="AC133">
        <v>80</v>
      </c>
      <c r="AD133">
        <v>88</v>
      </c>
      <c r="AE133">
        <v>232</v>
      </c>
    </row>
    <row r="134" spans="1:31">
      <c r="A134" t="s">
        <v>189</v>
      </c>
      <c r="B134" t="s">
        <v>183</v>
      </c>
      <c r="C134" t="str">
        <f>"301602"</f>
        <v>301602</v>
      </c>
      <c r="D134" t="s">
        <v>186</v>
      </c>
      <c r="E134">
        <v>9</v>
      </c>
      <c r="F134">
        <v>980</v>
      </c>
      <c r="G134">
        <v>750</v>
      </c>
      <c r="H134">
        <v>404</v>
      </c>
      <c r="I134">
        <v>346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346</v>
      </c>
      <c r="T134">
        <v>0</v>
      </c>
      <c r="U134">
        <v>0</v>
      </c>
      <c r="V134">
        <v>346</v>
      </c>
      <c r="W134">
        <v>11</v>
      </c>
      <c r="X134">
        <v>3</v>
      </c>
      <c r="Y134">
        <v>8</v>
      </c>
      <c r="Z134">
        <v>0</v>
      </c>
      <c r="AA134">
        <v>335</v>
      </c>
      <c r="AB134">
        <v>82</v>
      </c>
      <c r="AC134">
        <v>130</v>
      </c>
      <c r="AD134">
        <v>123</v>
      </c>
      <c r="AE134">
        <v>335</v>
      </c>
    </row>
    <row r="135" spans="1:31">
      <c r="A135" t="s">
        <v>188</v>
      </c>
      <c r="B135" t="s">
        <v>183</v>
      </c>
      <c r="C135" t="str">
        <f>"301602"</f>
        <v>301602</v>
      </c>
      <c r="D135" t="s">
        <v>182</v>
      </c>
      <c r="E135">
        <v>10</v>
      </c>
      <c r="F135">
        <v>1111</v>
      </c>
      <c r="G135">
        <v>840</v>
      </c>
      <c r="H135">
        <v>361</v>
      </c>
      <c r="I135">
        <v>479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479</v>
      </c>
      <c r="T135">
        <v>0</v>
      </c>
      <c r="U135">
        <v>0</v>
      </c>
      <c r="V135">
        <v>479</v>
      </c>
      <c r="W135">
        <v>20</v>
      </c>
      <c r="X135">
        <v>4</v>
      </c>
      <c r="Y135">
        <v>16</v>
      </c>
      <c r="Z135">
        <v>0</v>
      </c>
      <c r="AA135">
        <v>459</v>
      </c>
      <c r="AB135">
        <v>86</v>
      </c>
      <c r="AC135">
        <v>194</v>
      </c>
      <c r="AD135">
        <v>179</v>
      </c>
      <c r="AE135">
        <v>459</v>
      </c>
    </row>
    <row r="136" spans="1:31">
      <c r="A136" t="s">
        <v>187</v>
      </c>
      <c r="B136" t="s">
        <v>183</v>
      </c>
      <c r="C136" t="str">
        <f>"301602"</f>
        <v>301602</v>
      </c>
      <c r="D136" t="s">
        <v>186</v>
      </c>
      <c r="E136">
        <v>11</v>
      </c>
      <c r="F136">
        <v>551</v>
      </c>
      <c r="G136">
        <v>430</v>
      </c>
      <c r="H136">
        <v>191</v>
      </c>
      <c r="I136">
        <v>239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239</v>
      </c>
      <c r="T136">
        <v>0</v>
      </c>
      <c r="U136">
        <v>0</v>
      </c>
      <c r="V136">
        <v>239</v>
      </c>
      <c r="W136">
        <v>3</v>
      </c>
      <c r="X136">
        <v>2</v>
      </c>
      <c r="Y136">
        <v>1</v>
      </c>
      <c r="Z136">
        <v>0</v>
      </c>
      <c r="AA136">
        <v>236</v>
      </c>
      <c r="AB136">
        <v>48</v>
      </c>
      <c r="AC136">
        <v>79</v>
      </c>
      <c r="AD136">
        <v>109</v>
      </c>
      <c r="AE136">
        <v>236</v>
      </c>
    </row>
    <row r="137" spans="1:31">
      <c r="A137" t="s">
        <v>185</v>
      </c>
      <c r="B137" t="s">
        <v>183</v>
      </c>
      <c r="C137" t="str">
        <f>"301602"</f>
        <v>301602</v>
      </c>
      <c r="D137" t="s">
        <v>182</v>
      </c>
      <c r="E137">
        <v>12</v>
      </c>
      <c r="F137">
        <v>297</v>
      </c>
      <c r="G137">
        <v>230</v>
      </c>
      <c r="H137">
        <v>115</v>
      </c>
      <c r="I137">
        <v>115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115</v>
      </c>
      <c r="T137">
        <v>0</v>
      </c>
      <c r="U137">
        <v>0</v>
      </c>
      <c r="V137">
        <v>115</v>
      </c>
      <c r="W137">
        <v>1</v>
      </c>
      <c r="X137">
        <v>0</v>
      </c>
      <c r="Y137">
        <v>1</v>
      </c>
      <c r="Z137">
        <v>0</v>
      </c>
      <c r="AA137">
        <v>114</v>
      </c>
      <c r="AB137">
        <v>23</v>
      </c>
      <c r="AC137">
        <v>42</v>
      </c>
      <c r="AD137">
        <v>49</v>
      </c>
      <c r="AE137">
        <v>114</v>
      </c>
    </row>
    <row r="138" spans="1:31">
      <c r="A138" t="s">
        <v>184</v>
      </c>
      <c r="B138" t="s">
        <v>183</v>
      </c>
      <c r="C138" t="str">
        <f>"301602"</f>
        <v>301602</v>
      </c>
      <c r="D138" t="s">
        <v>182</v>
      </c>
      <c r="E138">
        <v>13</v>
      </c>
      <c r="F138">
        <v>795</v>
      </c>
      <c r="G138">
        <v>610</v>
      </c>
      <c r="H138">
        <v>333</v>
      </c>
      <c r="I138">
        <v>277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277</v>
      </c>
      <c r="T138">
        <v>0</v>
      </c>
      <c r="U138">
        <v>0</v>
      </c>
      <c r="V138">
        <v>277</v>
      </c>
      <c r="W138">
        <v>13</v>
      </c>
      <c r="X138">
        <v>5</v>
      </c>
      <c r="Y138">
        <v>8</v>
      </c>
      <c r="Z138">
        <v>0</v>
      </c>
      <c r="AA138">
        <v>264</v>
      </c>
      <c r="AB138">
        <v>65</v>
      </c>
      <c r="AC138">
        <v>81</v>
      </c>
      <c r="AD138">
        <v>118</v>
      </c>
      <c r="AE138">
        <v>264</v>
      </c>
    </row>
    <row r="139" spans="1:31">
      <c r="A139" t="s">
        <v>181</v>
      </c>
      <c r="B139" t="s">
        <v>173</v>
      </c>
      <c r="C139" t="str">
        <f>"301603"</f>
        <v>301603</v>
      </c>
      <c r="D139" t="s">
        <v>58</v>
      </c>
      <c r="E139">
        <v>1</v>
      </c>
      <c r="F139">
        <v>1930</v>
      </c>
      <c r="G139">
        <v>1470</v>
      </c>
      <c r="H139">
        <v>513</v>
      </c>
      <c r="I139">
        <v>957</v>
      </c>
      <c r="J139">
        <v>0</v>
      </c>
      <c r="K139">
        <v>2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957</v>
      </c>
      <c r="T139">
        <v>0</v>
      </c>
      <c r="U139">
        <v>0</v>
      </c>
      <c r="V139">
        <v>957</v>
      </c>
      <c r="W139">
        <v>44</v>
      </c>
      <c r="X139">
        <v>6</v>
      </c>
      <c r="Y139">
        <v>38</v>
      </c>
      <c r="Z139">
        <v>0</v>
      </c>
      <c r="AA139">
        <v>913</v>
      </c>
      <c r="AB139">
        <v>161</v>
      </c>
      <c r="AC139">
        <v>299</v>
      </c>
      <c r="AD139">
        <v>453</v>
      </c>
      <c r="AE139">
        <v>913</v>
      </c>
    </row>
    <row r="140" spans="1:31">
      <c r="A140" t="s">
        <v>180</v>
      </c>
      <c r="B140" t="s">
        <v>173</v>
      </c>
      <c r="C140" t="str">
        <f>"301603"</f>
        <v>301603</v>
      </c>
      <c r="D140" t="s">
        <v>179</v>
      </c>
      <c r="E140">
        <v>2</v>
      </c>
      <c r="F140">
        <v>1069</v>
      </c>
      <c r="G140">
        <v>810</v>
      </c>
      <c r="H140">
        <v>450</v>
      </c>
      <c r="I140">
        <v>360</v>
      </c>
      <c r="J140">
        <v>0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360</v>
      </c>
      <c r="T140">
        <v>0</v>
      </c>
      <c r="U140">
        <v>0</v>
      </c>
      <c r="V140">
        <v>360</v>
      </c>
      <c r="W140">
        <v>17</v>
      </c>
      <c r="X140">
        <v>1</v>
      </c>
      <c r="Y140">
        <v>16</v>
      </c>
      <c r="Z140">
        <v>0</v>
      </c>
      <c r="AA140">
        <v>343</v>
      </c>
      <c r="AB140">
        <v>87</v>
      </c>
      <c r="AC140">
        <v>136</v>
      </c>
      <c r="AD140">
        <v>120</v>
      </c>
      <c r="AE140">
        <v>343</v>
      </c>
    </row>
    <row r="141" spans="1:31">
      <c r="A141" t="s">
        <v>178</v>
      </c>
      <c r="B141" t="s">
        <v>173</v>
      </c>
      <c r="C141" t="str">
        <f>"301603"</f>
        <v>301603</v>
      </c>
      <c r="D141" t="s">
        <v>82</v>
      </c>
      <c r="E141">
        <v>3</v>
      </c>
      <c r="F141">
        <v>837</v>
      </c>
      <c r="G141">
        <v>630</v>
      </c>
      <c r="H141">
        <v>310</v>
      </c>
      <c r="I141">
        <v>320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320</v>
      </c>
      <c r="T141">
        <v>0</v>
      </c>
      <c r="U141">
        <v>0</v>
      </c>
      <c r="V141">
        <v>320</v>
      </c>
      <c r="W141">
        <v>17</v>
      </c>
      <c r="X141">
        <v>0</v>
      </c>
      <c r="Y141">
        <v>15</v>
      </c>
      <c r="Z141">
        <v>0</v>
      </c>
      <c r="AA141">
        <v>303</v>
      </c>
      <c r="AB141">
        <v>49</v>
      </c>
      <c r="AC141">
        <v>96</v>
      </c>
      <c r="AD141">
        <v>158</v>
      </c>
      <c r="AE141">
        <v>303</v>
      </c>
    </row>
    <row r="142" spans="1:31">
      <c r="A142" t="s">
        <v>177</v>
      </c>
      <c r="B142" t="s">
        <v>173</v>
      </c>
      <c r="C142" t="str">
        <f>"301603"</f>
        <v>301603</v>
      </c>
      <c r="D142" t="s">
        <v>109</v>
      </c>
      <c r="E142">
        <v>4</v>
      </c>
      <c r="F142">
        <v>264</v>
      </c>
      <c r="G142">
        <v>200</v>
      </c>
      <c r="H142">
        <v>124</v>
      </c>
      <c r="I142">
        <v>76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76</v>
      </c>
      <c r="T142">
        <v>0</v>
      </c>
      <c r="U142">
        <v>0</v>
      </c>
      <c r="V142">
        <v>76</v>
      </c>
      <c r="W142">
        <v>2</v>
      </c>
      <c r="X142">
        <v>0</v>
      </c>
      <c r="Y142">
        <v>2</v>
      </c>
      <c r="Z142">
        <v>0</v>
      </c>
      <c r="AA142">
        <v>74</v>
      </c>
      <c r="AB142">
        <v>23</v>
      </c>
      <c r="AC142">
        <v>22</v>
      </c>
      <c r="AD142">
        <v>29</v>
      </c>
      <c r="AE142">
        <v>74</v>
      </c>
    </row>
    <row r="143" spans="1:31">
      <c r="A143" t="s">
        <v>176</v>
      </c>
      <c r="B143" t="s">
        <v>173</v>
      </c>
      <c r="C143" t="str">
        <f>"301603"</f>
        <v>301603</v>
      </c>
      <c r="D143" t="s">
        <v>109</v>
      </c>
      <c r="E143">
        <v>5</v>
      </c>
      <c r="F143">
        <v>516</v>
      </c>
      <c r="G143">
        <v>390</v>
      </c>
      <c r="H143">
        <v>212</v>
      </c>
      <c r="I143">
        <v>178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178</v>
      </c>
      <c r="T143">
        <v>0</v>
      </c>
      <c r="U143">
        <v>0</v>
      </c>
      <c r="V143">
        <v>178</v>
      </c>
      <c r="W143">
        <v>10</v>
      </c>
      <c r="X143">
        <v>2</v>
      </c>
      <c r="Y143">
        <v>8</v>
      </c>
      <c r="Z143">
        <v>0</v>
      </c>
      <c r="AA143">
        <v>168</v>
      </c>
      <c r="AB143">
        <v>35</v>
      </c>
      <c r="AC143">
        <v>69</v>
      </c>
      <c r="AD143">
        <v>64</v>
      </c>
      <c r="AE143">
        <v>168</v>
      </c>
    </row>
    <row r="144" spans="1:31">
      <c r="A144" t="s">
        <v>175</v>
      </c>
      <c r="B144" t="s">
        <v>173</v>
      </c>
      <c r="C144" t="str">
        <f>"301603"</f>
        <v>301603</v>
      </c>
      <c r="D144" t="s">
        <v>109</v>
      </c>
      <c r="E144">
        <v>6</v>
      </c>
      <c r="F144">
        <v>724</v>
      </c>
      <c r="G144">
        <v>550</v>
      </c>
      <c r="H144">
        <v>336</v>
      </c>
      <c r="I144">
        <v>214</v>
      </c>
      <c r="J144">
        <v>0</v>
      </c>
      <c r="K144">
        <v>3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214</v>
      </c>
      <c r="T144">
        <v>0</v>
      </c>
      <c r="U144">
        <v>0</v>
      </c>
      <c r="V144">
        <v>214</v>
      </c>
      <c r="W144">
        <v>7</v>
      </c>
      <c r="X144">
        <v>1</v>
      </c>
      <c r="Y144">
        <v>6</v>
      </c>
      <c r="Z144">
        <v>0</v>
      </c>
      <c r="AA144">
        <v>207</v>
      </c>
      <c r="AB144">
        <v>45</v>
      </c>
      <c r="AC144">
        <v>56</v>
      </c>
      <c r="AD144">
        <v>106</v>
      </c>
      <c r="AE144">
        <v>207</v>
      </c>
    </row>
    <row r="145" spans="1:31">
      <c r="A145" t="s">
        <v>174</v>
      </c>
      <c r="B145" t="s">
        <v>173</v>
      </c>
      <c r="C145" t="str">
        <f>"301603"</f>
        <v>301603</v>
      </c>
      <c r="D145" t="s">
        <v>172</v>
      </c>
      <c r="E145">
        <v>7</v>
      </c>
      <c r="F145">
        <v>317</v>
      </c>
      <c r="G145">
        <v>250</v>
      </c>
      <c r="H145">
        <v>90</v>
      </c>
      <c r="I145">
        <v>160</v>
      </c>
      <c r="J145">
        <v>0</v>
      </c>
      <c r="K145">
        <v>0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161</v>
      </c>
      <c r="T145">
        <v>1</v>
      </c>
      <c r="U145">
        <v>0</v>
      </c>
      <c r="V145">
        <v>161</v>
      </c>
      <c r="W145">
        <v>11</v>
      </c>
      <c r="X145">
        <v>1</v>
      </c>
      <c r="Y145">
        <v>10</v>
      </c>
      <c r="Z145">
        <v>0</v>
      </c>
      <c r="AA145">
        <v>150</v>
      </c>
      <c r="AB145">
        <v>27</v>
      </c>
      <c r="AC145">
        <v>60</v>
      </c>
      <c r="AD145">
        <v>63</v>
      </c>
      <c r="AE145">
        <v>150</v>
      </c>
    </row>
    <row r="146" spans="1:31">
      <c r="A146" t="s">
        <v>171</v>
      </c>
      <c r="B146" t="s">
        <v>170</v>
      </c>
      <c r="C146" t="str">
        <f>"302401"</f>
        <v>302401</v>
      </c>
      <c r="D146" t="s">
        <v>82</v>
      </c>
      <c r="E146">
        <v>1</v>
      </c>
      <c r="F146">
        <v>1914</v>
      </c>
      <c r="G146">
        <v>1450</v>
      </c>
      <c r="H146">
        <v>521</v>
      </c>
      <c r="I146">
        <v>929</v>
      </c>
      <c r="J146">
        <v>2</v>
      </c>
      <c r="K146">
        <v>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929</v>
      </c>
      <c r="T146">
        <v>0</v>
      </c>
      <c r="U146">
        <v>0</v>
      </c>
      <c r="V146">
        <v>929</v>
      </c>
      <c r="W146">
        <v>51</v>
      </c>
      <c r="X146">
        <v>17</v>
      </c>
      <c r="Y146">
        <v>34</v>
      </c>
      <c r="Z146">
        <v>0</v>
      </c>
      <c r="AA146">
        <v>878</v>
      </c>
      <c r="AB146">
        <v>200</v>
      </c>
      <c r="AC146">
        <v>319</v>
      </c>
      <c r="AD146">
        <v>359</v>
      </c>
      <c r="AE146">
        <v>878</v>
      </c>
    </row>
    <row r="147" spans="1:31">
      <c r="A147" s="1" t="s">
        <v>169</v>
      </c>
      <c r="B147" t="s">
        <v>160</v>
      </c>
      <c r="C147" t="str">
        <f>"302402"</f>
        <v>302402</v>
      </c>
      <c r="D147" t="s">
        <v>168</v>
      </c>
      <c r="E147">
        <v>1</v>
      </c>
      <c r="F147">
        <v>1027</v>
      </c>
      <c r="G147">
        <v>770</v>
      </c>
      <c r="H147">
        <v>247</v>
      </c>
      <c r="I147">
        <v>523</v>
      </c>
      <c r="J147">
        <v>0</v>
      </c>
      <c r="K147">
        <v>7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522</v>
      </c>
      <c r="T147">
        <v>0</v>
      </c>
      <c r="U147">
        <v>0</v>
      </c>
      <c r="V147">
        <v>522</v>
      </c>
      <c r="W147">
        <v>30</v>
      </c>
      <c r="X147">
        <v>12</v>
      </c>
      <c r="Y147">
        <v>18</v>
      </c>
      <c r="Z147">
        <v>0</v>
      </c>
      <c r="AA147">
        <v>492</v>
      </c>
      <c r="AB147">
        <v>110</v>
      </c>
      <c r="AC147">
        <v>198</v>
      </c>
      <c r="AD147">
        <v>184</v>
      </c>
      <c r="AE147">
        <v>492</v>
      </c>
    </row>
    <row r="148" spans="1:31">
      <c r="A148" t="s">
        <v>167</v>
      </c>
      <c r="B148" t="s">
        <v>160</v>
      </c>
      <c r="C148" t="str">
        <f>"302402"</f>
        <v>302402</v>
      </c>
      <c r="D148" t="s">
        <v>166</v>
      </c>
      <c r="E148">
        <v>2</v>
      </c>
      <c r="F148">
        <v>1408</v>
      </c>
      <c r="G148">
        <v>1060</v>
      </c>
      <c r="H148">
        <v>386</v>
      </c>
      <c r="I148">
        <v>674</v>
      </c>
      <c r="J148">
        <v>0</v>
      </c>
      <c r="K148">
        <v>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673</v>
      </c>
      <c r="T148">
        <v>0</v>
      </c>
      <c r="U148">
        <v>0</v>
      </c>
      <c r="V148">
        <v>673</v>
      </c>
      <c r="W148">
        <v>36</v>
      </c>
      <c r="X148">
        <v>8</v>
      </c>
      <c r="Y148">
        <v>28</v>
      </c>
      <c r="Z148">
        <v>0</v>
      </c>
      <c r="AA148">
        <v>637</v>
      </c>
      <c r="AB148">
        <v>149</v>
      </c>
      <c r="AC148">
        <v>224</v>
      </c>
      <c r="AD148">
        <v>264</v>
      </c>
      <c r="AE148">
        <v>637</v>
      </c>
    </row>
    <row r="149" spans="1:31">
      <c r="A149" t="s">
        <v>165</v>
      </c>
      <c r="B149" t="s">
        <v>160</v>
      </c>
      <c r="C149" t="str">
        <f>"302402"</f>
        <v>302402</v>
      </c>
      <c r="D149" t="s">
        <v>164</v>
      </c>
      <c r="E149">
        <v>3</v>
      </c>
      <c r="F149">
        <v>1679</v>
      </c>
      <c r="G149">
        <v>1270</v>
      </c>
      <c r="H149">
        <v>543</v>
      </c>
      <c r="I149">
        <v>727</v>
      </c>
      <c r="J149">
        <v>1</v>
      </c>
      <c r="K149">
        <v>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727</v>
      </c>
      <c r="T149">
        <v>0</v>
      </c>
      <c r="U149">
        <v>0</v>
      </c>
      <c r="V149">
        <v>727</v>
      </c>
      <c r="W149">
        <v>51</v>
      </c>
      <c r="X149">
        <v>6</v>
      </c>
      <c r="Y149">
        <v>24</v>
      </c>
      <c r="Z149">
        <v>0</v>
      </c>
      <c r="AA149">
        <v>676</v>
      </c>
      <c r="AB149">
        <v>167</v>
      </c>
      <c r="AC149">
        <v>275</v>
      </c>
      <c r="AD149">
        <v>234</v>
      </c>
      <c r="AE149">
        <v>676</v>
      </c>
    </row>
    <row r="150" spans="1:31">
      <c r="A150" t="s">
        <v>163</v>
      </c>
      <c r="B150" t="s">
        <v>160</v>
      </c>
      <c r="C150" t="str">
        <f>"302402"</f>
        <v>302402</v>
      </c>
      <c r="D150" t="s">
        <v>162</v>
      </c>
      <c r="E150">
        <v>4</v>
      </c>
      <c r="F150">
        <v>1898</v>
      </c>
      <c r="G150">
        <v>1430</v>
      </c>
      <c r="H150">
        <v>531</v>
      </c>
      <c r="I150">
        <v>899</v>
      </c>
      <c r="J150">
        <v>0</v>
      </c>
      <c r="K150">
        <v>10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899</v>
      </c>
      <c r="T150">
        <v>0</v>
      </c>
      <c r="U150">
        <v>0</v>
      </c>
      <c r="V150">
        <v>899</v>
      </c>
      <c r="W150">
        <v>41</v>
      </c>
      <c r="X150">
        <v>9</v>
      </c>
      <c r="Y150">
        <v>32</v>
      </c>
      <c r="Z150">
        <v>0</v>
      </c>
      <c r="AA150">
        <v>858</v>
      </c>
      <c r="AB150">
        <v>192</v>
      </c>
      <c r="AC150">
        <v>352</v>
      </c>
      <c r="AD150">
        <v>314</v>
      </c>
      <c r="AE150">
        <v>858</v>
      </c>
    </row>
    <row r="151" spans="1:31">
      <c r="A151" t="s">
        <v>161</v>
      </c>
      <c r="B151" t="s">
        <v>160</v>
      </c>
      <c r="C151" t="str">
        <f>"302402"</f>
        <v>302402</v>
      </c>
      <c r="D151" t="s">
        <v>159</v>
      </c>
      <c r="E151">
        <v>5</v>
      </c>
      <c r="F151">
        <v>805</v>
      </c>
      <c r="G151">
        <v>610</v>
      </c>
      <c r="H151">
        <v>304</v>
      </c>
      <c r="I151">
        <v>306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306</v>
      </c>
      <c r="T151">
        <v>0</v>
      </c>
      <c r="U151">
        <v>0</v>
      </c>
      <c r="V151">
        <v>306</v>
      </c>
      <c r="W151">
        <v>15</v>
      </c>
      <c r="X151">
        <v>5</v>
      </c>
      <c r="Y151">
        <v>10</v>
      </c>
      <c r="Z151">
        <v>0</v>
      </c>
      <c r="AA151">
        <v>291</v>
      </c>
      <c r="AB151">
        <v>72</v>
      </c>
      <c r="AC151">
        <v>126</v>
      </c>
      <c r="AD151">
        <v>93</v>
      </c>
      <c r="AE151">
        <v>291</v>
      </c>
    </row>
    <row r="152" spans="1:31">
      <c r="A152" t="s">
        <v>158</v>
      </c>
      <c r="B152" t="s">
        <v>150</v>
      </c>
      <c r="C152" t="str">
        <f>"302403"</f>
        <v>302403</v>
      </c>
      <c r="D152" t="s">
        <v>157</v>
      </c>
      <c r="E152">
        <v>1</v>
      </c>
      <c r="F152">
        <v>1650</v>
      </c>
      <c r="G152">
        <v>1239</v>
      </c>
      <c r="H152">
        <v>425</v>
      </c>
      <c r="I152">
        <v>814</v>
      </c>
      <c r="J152">
        <v>0</v>
      </c>
      <c r="K152">
        <v>15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814</v>
      </c>
      <c r="T152">
        <v>0</v>
      </c>
      <c r="U152">
        <v>0</v>
      </c>
      <c r="V152">
        <v>814</v>
      </c>
      <c r="W152">
        <v>32</v>
      </c>
      <c r="X152">
        <v>10</v>
      </c>
      <c r="Y152">
        <v>22</v>
      </c>
      <c r="Z152">
        <v>0</v>
      </c>
      <c r="AA152">
        <v>782</v>
      </c>
      <c r="AB152">
        <v>177</v>
      </c>
      <c r="AC152">
        <v>224</v>
      </c>
      <c r="AD152">
        <v>381</v>
      </c>
      <c r="AE152">
        <v>782</v>
      </c>
    </row>
    <row r="153" spans="1:31">
      <c r="A153" t="s">
        <v>156</v>
      </c>
      <c r="B153" t="s">
        <v>150</v>
      </c>
      <c r="C153" t="str">
        <f>"302403"</f>
        <v>302403</v>
      </c>
      <c r="D153" t="s">
        <v>19</v>
      </c>
      <c r="E153">
        <v>2</v>
      </c>
      <c r="F153">
        <v>838</v>
      </c>
      <c r="G153">
        <v>640</v>
      </c>
      <c r="H153">
        <v>353</v>
      </c>
      <c r="I153">
        <v>287</v>
      </c>
      <c r="J153">
        <v>0</v>
      </c>
      <c r="K153">
        <v>7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287</v>
      </c>
      <c r="T153">
        <v>0</v>
      </c>
      <c r="U153">
        <v>0</v>
      </c>
      <c r="V153">
        <v>287</v>
      </c>
      <c r="W153">
        <v>7</v>
      </c>
      <c r="X153">
        <v>1</v>
      </c>
      <c r="Y153">
        <v>6</v>
      </c>
      <c r="Z153">
        <v>0</v>
      </c>
      <c r="AA153">
        <v>280</v>
      </c>
      <c r="AB153">
        <v>78</v>
      </c>
      <c r="AC153">
        <v>85</v>
      </c>
      <c r="AD153">
        <v>117</v>
      </c>
      <c r="AE153">
        <v>280</v>
      </c>
    </row>
    <row r="154" spans="1:31">
      <c r="A154" t="s">
        <v>155</v>
      </c>
      <c r="B154" t="s">
        <v>150</v>
      </c>
      <c r="C154" t="str">
        <f>"302403"</f>
        <v>302403</v>
      </c>
      <c r="D154" t="s">
        <v>5</v>
      </c>
      <c r="E154">
        <v>3</v>
      </c>
      <c r="F154">
        <v>704</v>
      </c>
      <c r="G154">
        <v>540</v>
      </c>
      <c r="H154">
        <v>266</v>
      </c>
      <c r="I154">
        <v>274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274</v>
      </c>
      <c r="T154">
        <v>0</v>
      </c>
      <c r="U154">
        <v>0</v>
      </c>
      <c r="V154">
        <v>274</v>
      </c>
      <c r="W154">
        <v>24</v>
      </c>
      <c r="X154">
        <v>0</v>
      </c>
      <c r="Y154">
        <v>24</v>
      </c>
      <c r="Z154">
        <v>0</v>
      </c>
      <c r="AA154">
        <v>250</v>
      </c>
      <c r="AB154">
        <v>56</v>
      </c>
      <c r="AC154">
        <v>86</v>
      </c>
      <c r="AD154">
        <v>108</v>
      </c>
      <c r="AE154">
        <v>250</v>
      </c>
    </row>
    <row r="155" spans="1:31">
      <c r="A155" t="s">
        <v>154</v>
      </c>
      <c r="B155" t="s">
        <v>150</v>
      </c>
      <c r="C155" t="str">
        <f>"302403"</f>
        <v>302403</v>
      </c>
      <c r="D155" t="s">
        <v>5</v>
      </c>
      <c r="E155">
        <v>4</v>
      </c>
      <c r="F155">
        <v>709</v>
      </c>
      <c r="G155">
        <v>530</v>
      </c>
      <c r="H155">
        <v>294</v>
      </c>
      <c r="I155">
        <v>236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236</v>
      </c>
      <c r="T155">
        <v>0</v>
      </c>
      <c r="U155">
        <v>0</v>
      </c>
      <c r="V155">
        <v>236</v>
      </c>
      <c r="W155">
        <v>12</v>
      </c>
      <c r="X155">
        <v>0</v>
      </c>
      <c r="Y155">
        <v>12</v>
      </c>
      <c r="Z155">
        <v>0</v>
      </c>
      <c r="AA155">
        <v>224</v>
      </c>
      <c r="AB155">
        <v>42</v>
      </c>
      <c r="AC155">
        <v>81</v>
      </c>
      <c r="AD155">
        <v>101</v>
      </c>
      <c r="AE155">
        <v>224</v>
      </c>
    </row>
    <row r="156" spans="1:31">
      <c r="A156" t="s">
        <v>153</v>
      </c>
      <c r="B156" t="s">
        <v>150</v>
      </c>
      <c r="C156" t="str">
        <f>"302403"</f>
        <v>302403</v>
      </c>
      <c r="D156" t="s">
        <v>152</v>
      </c>
      <c r="E156">
        <v>5</v>
      </c>
      <c r="F156">
        <v>943</v>
      </c>
      <c r="G156">
        <v>710</v>
      </c>
      <c r="H156">
        <v>229</v>
      </c>
      <c r="I156">
        <v>481</v>
      </c>
      <c r="J156">
        <v>2</v>
      </c>
      <c r="K156">
        <v>8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481</v>
      </c>
      <c r="T156">
        <v>0</v>
      </c>
      <c r="U156">
        <v>0</v>
      </c>
      <c r="V156">
        <v>481</v>
      </c>
      <c r="W156">
        <v>18</v>
      </c>
      <c r="X156">
        <v>1</v>
      </c>
      <c r="Y156">
        <v>16</v>
      </c>
      <c r="Z156">
        <v>0</v>
      </c>
      <c r="AA156">
        <v>463</v>
      </c>
      <c r="AB156">
        <v>106</v>
      </c>
      <c r="AC156">
        <v>131</v>
      </c>
      <c r="AD156">
        <v>226</v>
      </c>
      <c r="AE156">
        <v>463</v>
      </c>
    </row>
    <row r="157" spans="1:31">
      <c r="A157" t="s">
        <v>151</v>
      </c>
      <c r="B157" t="s">
        <v>150</v>
      </c>
      <c r="C157" t="str">
        <f>"302403"</f>
        <v>302403</v>
      </c>
      <c r="D157" t="s">
        <v>131</v>
      </c>
      <c r="E157">
        <v>6</v>
      </c>
      <c r="F157">
        <v>1417</v>
      </c>
      <c r="G157">
        <v>1070</v>
      </c>
      <c r="H157">
        <v>221</v>
      </c>
      <c r="I157">
        <v>849</v>
      </c>
      <c r="J157">
        <v>4</v>
      </c>
      <c r="K157">
        <v>4</v>
      </c>
      <c r="L157">
        <v>3</v>
      </c>
      <c r="M157">
        <v>3</v>
      </c>
      <c r="N157">
        <v>0</v>
      </c>
      <c r="O157">
        <v>0</v>
      </c>
      <c r="P157">
        <v>0</v>
      </c>
      <c r="Q157">
        <v>0</v>
      </c>
      <c r="R157">
        <v>3</v>
      </c>
      <c r="S157">
        <v>851</v>
      </c>
      <c r="T157">
        <v>2</v>
      </c>
      <c r="U157">
        <v>0</v>
      </c>
      <c r="V157">
        <v>851</v>
      </c>
      <c r="W157">
        <v>33</v>
      </c>
      <c r="X157">
        <v>8</v>
      </c>
      <c r="Y157">
        <v>18</v>
      </c>
      <c r="Z157">
        <v>0</v>
      </c>
      <c r="AA157">
        <v>818</v>
      </c>
      <c r="AB157">
        <v>176</v>
      </c>
      <c r="AC157">
        <v>196</v>
      </c>
      <c r="AD157">
        <v>446</v>
      </c>
      <c r="AE157">
        <v>818</v>
      </c>
    </row>
    <row r="158" spans="1:31">
      <c r="A158" t="s">
        <v>149</v>
      </c>
      <c r="B158" t="s">
        <v>146</v>
      </c>
      <c r="C158" t="str">
        <f>"302404"</f>
        <v>302404</v>
      </c>
      <c r="D158" t="s">
        <v>148</v>
      </c>
      <c r="E158">
        <v>1</v>
      </c>
      <c r="F158">
        <v>2241</v>
      </c>
      <c r="G158">
        <v>1688</v>
      </c>
      <c r="H158">
        <v>803</v>
      </c>
      <c r="I158">
        <v>885</v>
      </c>
      <c r="J158">
        <v>6</v>
      </c>
      <c r="K158">
        <v>3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885</v>
      </c>
      <c r="T158">
        <v>0</v>
      </c>
      <c r="U158">
        <v>0</v>
      </c>
      <c r="V158">
        <v>885</v>
      </c>
      <c r="W158">
        <v>50</v>
      </c>
      <c r="X158">
        <v>3</v>
      </c>
      <c r="Y158">
        <v>47</v>
      </c>
      <c r="Z158">
        <v>0</v>
      </c>
      <c r="AA158">
        <v>835</v>
      </c>
      <c r="AB158">
        <v>204</v>
      </c>
      <c r="AC158">
        <v>274</v>
      </c>
      <c r="AD158">
        <v>357</v>
      </c>
      <c r="AE158">
        <v>835</v>
      </c>
    </row>
    <row r="159" spans="1:31">
      <c r="A159" t="s">
        <v>147</v>
      </c>
      <c r="B159" t="s">
        <v>146</v>
      </c>
      <c r="C159" t="str">
        <f>"302404"</f>
        <v>302404</v>
      </c>
      <c r="D159" t="s">
        <v>82</v>
      </c>
      <c r="E159">
        <v>2</v>
      </c>
      <c r="F159">
        <v>1234</v>
      </c>
      <c r="G159">
        <v>931</v>
      </c>
      <c r="H159">
        <v>456</v>
      </c>
      <c r="I159">
        <v>475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475</v>
      </c>
      <c r="T159">
        <v>0</v>
      </c>
      <c r="U159">
        <v>0</v>
      </c>
      <c r="V159">
        <v>475</v>
      </c>
      <c r="W159">
        <v>23</v>
      </c>
      <c r="X159">
        <v>7</v>
      </c>
      <c r="Y159">
        <v>14</v>
      </c>
      <c r="Z159">
        <v>0</v>
      </c>
      <c r="AA159">
        <v>452</v>
      </c>
      <c r="AB159">
        <v>115</v>
      </c>
      <c r="AC159">
        <v>159</v>
      </c>
      <c r="AD159">
        <v>178</v>
      </c>
      <c r="AE159">
        <v>452</v>
      </c>
    </row>
    <row r="160" spans="1:31">
      <c r="A160" t="s">
        <v>145</v>
      </c>
      <c r="B160" t="s">
        <v>143</v>
      </c>
      <c r="C160" t="str">
        <f>"302405"</f>
        <v>302405</v>
      </c>
      <c r="D160" t="s">
        <v>82</v>
      </c>
      <c r="E160">
        <v>1</v>
      </c>
      <c r="F160">
        <v>1677</v>
      </c>
      <c r="G160">
        <v>1270</v>
      </c>
      <c r="H160">
        <v>494</v>
      </c>
      <c r="I160">
        <v>776</v>
      </c>
      <c r="J160">
        <v>1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776</v>
      </c>
      <c r="T160">
        <v>0</v>
      </c>
      <c r="U160">
        <v>0</v>
      </c>
      <c r="V160">
        <v>776</v>
      </c>
      <c r="W160">
        <v>35</v>
      </c>
      <c r="X160">
        <v>5</v>
      </c>
      <c r="Y160">
        <v>30</v>
      </c>
      <c r="Z160">
        <v>0</v>
      </c>
      <c r="AA160">
        <v>741</v>
      </c>
      <c r="AB160">
        <v>157</v>
      </c>
      <c r="AC160">
        <v>251</v>
      </c>
      <c r="AD160">
        <v>333</v>
      </c>
      <c r="AE160">
        <v>741</v>
      </c>
    </row>
    <row r="161" spans="1:31">
      <c r="A161" t="s">
        <v>144</v>
      </c>
      <c r="B161" t="s">
        <v>143</v>
      </c>
      <c r="C161" t="str">
        <f>"302405"</f>
        <v>302405</v>
      </c>
      <c r="D161" t="s">
        <v>142</v>
      </c>
      <c r="E161">
        <v>2</v>
      </c>
      <c r="F161">
        <v>2216</v>
      </c>
      <c r="G161">
        <v>1670</v>
      </c>
      <c r="H161">
        <v>823</v>
      </c>
      <c r="I161">
        <v>847</v>
      </c>
      <c r="J161">
        <v>0</v>
      </c>
      <c r="K161">
        <v>3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847</v>
      </c>
      <c r="T161">
        <v>0</v>
      </c>
      <c r="U161">
        <v>0</v>
      </c>
      <c r="V161">
        <v>847</v>
      </c>
      <c r="W161">
        <v>66</v>
      </c>
      <c r="X161">
        <v>5</v>
      </c>
      <c r="Y161">
        <v>38</v>
      </c>
      <c r="Z161">
        <v>0</v>
      </c>
      <c r="AA161">
        <v>781</v>
      </c>
      <c r="AB161">
        <v>204</v>
      </c>
      <c r="AC161">
        <v>269</v>
      </c>
      <c r="AD161">
        <v>308</v>
      </c>
      <c r="AE161">
        <v>781</v>
      </c>
    </row>
    <row r="162" spans="1:31">
      <c r="A162" t="s">
        <v>141</v>
      </c>
      <c r="B162" t="s">
        <v>132</v>
      </c>
      <c r="C162" t="str">
        <f>"302406"</f>
        <v>302406</v>
      </c>
      <c r="D162" t="s">
        <v>140</v>
      </c>
      <c r="E162">
        <v>1</v>
      </c>
      <c r="F162">
        <v>2111</v>
      </c>
      <c r="G162">
        <v>1610</v>
      </c>
      <c r="H162">
        <v>518</v>
      </c>
      <c r="I162">
        <v>1092</v>
      </c>
      <c r="J162">
        <v>1</v>
      </c>
      <c r="K162">
        <v>4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1092</v>
      </c>
      <c r="T162">
        <v>0</v>
      </c>
      <c r="U162">
        <v>0</v>
      </c>
      <c r="V162">
        <v>1092</v>
      </c>
      <c r="W162">
        <v>60</v>
      </c>
      <c r="X162">
        <v>6</v>
      </c>
      <c r="Y162">
        <v>42</v>
      </c>
      <c r="Z162">
        <v>0</v>
      </c>
      <c r="AA162">
        <v>1032</v>
      </c>
      <c r="AB162">
        <v>184</v>
      </c>
      <c r="AC162">
        <v>360</v>
      </c>
      <c r="AD162">
        <v>488</v>
      </c>
      <c r="AE162">
        <v>1032</v>
      </c>
    </row>
    <row r="163" spans="1:31">
      <c r="A163" t="s">
        <v>139</v>
      </c>
      <c r="B163" t="s">
        <v>132</v>
      </c>
      <c r="C163" t="str">
        <f>"302406"</f>
        <v>302406</v>
      </c>
      <c r="D163" t="s">
        <v>19</v>
      </c>
      <c r="E163">
        <v>2</v>
      </c>
      <c r="F163">
        <v>1993</v>
      </c>
      <c r="G163">
        <v>1510</v>
      </c>
      <c r="H163">
        <v>444</v>
      </c>
      <c r="I163">
        <v>1066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1064</v>
      </c>
      <c r="T163">
        <v>0</v>
      </c>
      <c r="U163">
        <v>0</v>
      </c>
      <c r="V163">
        <v>1064</v>
      </c>
      <c r="W163">
        <v>50</v>
      </c>
      <c r="X163">
        <v>10</v>
      </c>
      <c r="Y163">
        <v>40</v>
      </c>
      <c r="Z163">
        <v>0</v>
      </c>
      <c r="AA163">
        <v>1014</v>
      </c>
      <c r="AB163">
        <v>183</v>
      </c>
      <c r="AC163">
        <v>294</v>
      </c>
      <c r="AD163">
        <v>537</v>
      </c>
      <c r="AE163">
        <v>1014</v>
      </c>
    </row>
    <row r="164" spans="1:31">
      <c r="A164" t="s">
        <v>138</v>
      </c>
      <c r="B164" t="s">
        <v>132</v>
      </c>
      <c r="C164" t="str">
        <f>"302406"</f>
        <v>302406</v>
      </c>
      <c r="D164" t="s">
        <v>19</v>
      </c>
      <c r="E164">
        <v>3</v>
      </c>
      <c r="F164">
        <v>528</v>
      </c>
      <c r="G164">
        <v>400</v>
      </c>
      <c r="H164">
        <v>214</v>
      </c>
      <c r="I164">
        <v>186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186</v>
      </c>
      <c r="T164">
        <v>0</v>
      </c>
      <c r="U164">
        <v>0</v>
      </c>
      <c r="V164">
        <v>186</v>
      </c>
      <c r="W164">
        <v>5</v>
      </c>
      <c r="X164">
        <v>0</v>
      </c>
      <c r="Y164">
        <v>5</v>
      </c>
      <c r="Z164">
        <v>0</v>
      </c>
      <c r="AA164">
        <v>181</v>
      </c>
      <c r="AB164">
        <v>42</v>
      </c>
      <c r="AC164">
        <v>72</v>
      </c>
      <c r="AD164">
        <v>67</v>
      </c>
      <c r="AE164">
        <v>181</v>
      </c>
    </row>
    <row r="165" spans="1:31">
      <c r="A165" t="s">
        <v>137</v>
      </c>
      <c r="B165" t="s">
        <v>132</v>
      </c>
      <c r="C165" t="str">
        <f>"302406"</f>
        <v>302406</v>
      </c>
      <c r="D165" t="s">
        <v>19</v>
      </c>
      <c r="E165">
        <v>4</v>
      </c>
      <c r="F165">
        <v>1251</v>
      </c>
      <c r="G165">
        <v>950</v>
      </c>
      <c r="H165">
        <v>415</v>
      </c>
      <c r="I165">
        <v>535</v>
      </c>
      <c r="J165">
        <v>1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535</v>
      </c>
      <c r="T165">
        <v>0</v>
      </c>
      <c r="U165">
        <v>0</v>
      </c>
      <c r="V165">
        <v>535</v>
      </c>
      <c r="W165">
        <v>35</v>
      </c>
      <c r="X165">
        <v>10</v>
      </c>
      <c r="Y165">
        <v>25</v>
      </c>
      <c r="Z165">
        <v>0</v>
      </c>
      <c r="AA165">
        <v>500</v>
      </c>
      <c r="AB165">
        <v>116</v>
      </c>
      <c r="AC165">
        <v>171</v>
      </c>
      <c r="AD165">
        <v>213</v>
      </c>
      <c r="AE165">
        <v>500</v>
      </c>
    </row>
    <row r="166" spans="1:31">
      <c r="A166" t="s">
        <v>136</v>
      </c>
      <c r="B166" t="s">
        <v>132</v>
      </c>
      <c r="C166" t="str">
        <f>"302406"</f>
        <v>302406</v>
      </c>
      <c r="D166" t="s">
        <v>109</v>
      </c>
      <c r="E166">
        <v>5</v>
      </c>
      <c r="F166">
        <v>618</v>
      </c>
      <c r="G166">
        <v>470</v>
      </c>
      <c r="H166">
        <v>276</v>
      </c>
      <c r="I166">
        <v>194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194</v>
      </c>
      <c r="T166">
        <v>0</v>
      </c>
      <c r="U166">
        <v>0</v>
      </c>
      <c r="V166">
        <v>194</v>
      </c>
      <c r="W166">
        <v>15</v>
      </c>
      <c r="X166">
        <v>0</v>
      </c>
      <c r="Y166">
        <v>15</v>
      </c>
      <c r="Z166">
        <v>0</v>
      </c>
      <c r="AA166">
        <v>179</v>
      </c>
      <c r="AB166">
        <v>40</v>
      </c>
      <c r="AC166">
        <v>48</v>
      </c>
      <c r="AD166">
        <v>91</v>
      </c>
      <c r="AE166">
        <v>179</v>
      </c>
    </row>
    <row r="167" spans="1:31">
      <c r="A167" t="s">
        <v>135</v>
      </c>
      <c r="B167" t="s">
        <v>132</v>
      </c>
      <c r="C167" t="str">
        <f>"302406"</f>
        <v>302406</v>
      </c>
      <c r="D167" t="s">
        <v>134</v>
      </c>
      <c r="E167">
        <v>6</v>
      </c>
      <c r="F167">
        <v>2060</v>
      </c>
      <c r="G167">
        <v>1570</v>
      </c>
      <c r="H167">
        <v>457</v>
      </c>
      <c r="I167">
        <v>1113</v>
      </c>
      <c r="J167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1113</v>
      </c>
      <c r="T167">
        <v>0</v>
      </c>
      <c r="U167">
        <v>0</v>
      </c>
      <c r="V167">
        <v>1113</v>
      </c>
      <c r="W167">
        <v>60</v>
      </c>
      <c r="X167">
        <v>24</v>
      </c>
      <c r="Y167">
        <v>36</v>
      </c>
      <c r="Z167">
        <v>0</v>
      </c>
      <c r="AA167">
        <v>1053</v>
      </c>
      <c r="AB167">
        <v>193</v>
      </c>
      <c r="AC167">
        <v>417</v>
      </c>
      <c r="AD167">
        <v>443</v>
      </c>
      <c r="AE167">
        <v>1053</v>
      </c>
    </row>
    <row r="168" spans="1:31">
      <c r="A168" t="s">
        <v>133</v>
      </c>
      <c r="B168" t="s">
        <v>132</v>
      </c>
      <c r="C168" t="str">
        <f>"302406"</f>
        <v>302406</v>
      </c>
      <c r="D168" t="s">
        <v>131</v>
      </c>
      <c r="E168">
        <v>7</v>
      </c>
      <c r="F168">
        <v>1122</v>
      </c>
      <c r="G168">
        <v>842</v>
      </c>
      <c r="H168">
        <v>369</v>
      </c>
      <c r="I168">
        <v>473</v>
      </c>
      <c r="J168">
        <v>1</v>
      </c>
      <c r="K168">
        <v>1</v>
      </c>
      <c r="L168">
        <v>12</v>
      </c>
      <c r="M168">
        <v>12</v>
      </c>
      <c r="N168">
        <v>0</v>
      </c>
      <c r="O168">
        <v>0</v>
      </c>
      <c r="P168">
        <v>0</v>
      </c>
      <c r="Q168">
        <v>0</v>
      </c>
      <c r="R168">
        <v>12</v>
      </c>
      <c r="S168">
        <v>485</v>
      </c>
      <c r="T168">
        <v>12</v>
      </c>
      <c r="U168">
        <v>0</v>
      </c>
      <c r="V168">
        <v>485</v>
      </c>
      <c r="W168">
        <v>31</v>
      </c>
      <c r="X168">
        <v>10</v>
      </c>
      <c r="Y168">
        <v>21</v>
      </c>
      <c r="Z168">
        <v>0</v>
      </c>
      <c r="AA168">
        <v>454</v>
      </c>
      <c r="AB168">
        <v>95</v>
      </c>
      <c r="AC168">
        <v>162</v>
      </c>
      <c r="AD168">
        <v>197</v>
      </c>
      <c r="AE168">
        <v>454</v>
      </c>
    </row>
    <row r="169" spans="1:31">
      <c r="A169" t="s">
        <v>130</v>
      </c>
      <c r="B169" t="s">
        <v>101</v>
      </c>
      <c r="C169" t="str">
        <f>"302407"</f>
        <v>302407</v>
      </c>
      <c r="D169" t="s">
        <v>129</v>
      </c>
      <c r="E169">
        <v>1</v>
      </c>
      <c r="F169">
        <v>1937</v>
      </c>
      <c r="G169">
        <v>1470</v>
      </c>
      <c r="H169">
        <v>441</v>
      </c>
      <c r="I169">
        <v>1029</v>
      </c>
      <c r="J169">
        <v>0</v>
      </c>
      <c r="K169">
        <v>10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1029</v>
      </c>
      <c r="T169">
        <v>0</v>
      </c>
      <c r="U169">
        <v>2</v>
      </c>
      <c r="V169">
        <v>1027</v>
      </c>
      <c r="W169">
        <v>60</v>
      </c>
      <c r="X169">
        <v>6</v>
      </c>
      <c r="Y169">
        <v>54</v>
      </c>
      <c r="Z169">
        <v>0</v>
      </c>
      <c r="AA169">
        <v>967</v>
      </c>
      <c r="AB169">
        <v>196</v>
      </c>
      <c r="AC169">
        <v>288</v>
      </c>
      <c r="AD169">
        <v>483</v>
      </c>
      <c r="AE169">
        <v>967</v>
      </c>
    </row>
    <row r="170" spans="1:31">
      <c r="A170" t="s">
        <v>128</v>
      </c>
      <c r="B170" t="s">
        <v>101</v>
      </c>
      <c r="C170" t="str">
        <f>"302407"</f>
        <v>302407</v>
      </c>
      <c r="D170" t="s">
        <v>126</v>
      </c>
      <c r="E170">
        <v>2</v>
      </c>
      <c r="F170">
        <v>1868</v>
      </c>
      <c r="G170">
        <v>1420</v>
      </c>
      <c r="H170">
        <v>397</v>
      </c>
      <c r="I170">
        <v>1023</v>
      </c>
      <c r="J170">
        <v>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1022</v>
      </c>
      <c r="T170">
        <v>0</v>
      </c>
      <c r="U170">
        <v>0</v>
      </c>
      <c r="V170">
        <v>1022</v>
      </c>
      <c r="W170">
        <v>47</v>
      </c>
      <c r="X170">
        <v>17</v>
      </c>
      <c r="Y170">
        <v>30</v>
      </c>
      <c r="Z170">
        <v>0</v>
      </c>
      <c r="AA170">
        <v>975</v>
      </c>
      <c r="AB170">
        <v>208</v>
      </c>
      <c r="AC170">
        <v>245</v>
      </c>
      <c r="AD170">
        <v>522</v>
      </c>
      <c r="AE170">
        <v>975</v>
      </c>
    </row>
    <row r="171" spans="1:31">
      <c r="A171" t="s">
        <v>127</v>
      </c>
      <c r="B171" t="s">
        <v>101</v>
      </c>
      <c r="C171" t="str">
        <f>"302407"</f>
        <v>302407</v>
      </c>
      <c r="D171" t="s">
        <v>126</v>
      </c>
      <c r="E171">
        <v>3</v>
      </c>
      <c r="F171">
        <v>1679</v>
      </c>
      <c r="G171">
        <v>1280</v>
      </c>
      <c r="H171">
        <v>358</v>
      </c>
      <c r="I171">
        <v>922</v>
      </c>
      <c r="J171">
        <v>2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922</v>
      </c>
      <c r="T171">
        <v>0</v>
      </c>
      <c r="U171">
        <v>0</v>
      </c>
      <c r="V171">
        <v>922</v>
      </c>
      <c r="W171">
        <v>39</v>
      </c>
      <c r="X171">
        <v>18</v>
      </c>
      <c r="Y171">
        <v>21</v>
      </c>
      <c r="Z171">
        <v>0</v>
      </c>
      <c r="AA171">
        <v>883</v>
      </c>
      <c r="AB171">
        <v>239</v>
      </c>
      <c r="AC171">
        <v>255</v>
      </c>
      <c r="AD171">
        <v>389</v>
      </c>
      <c r="AE171">
        <v>883</v>
      </c>
    </row>
    <row r="172" spans="1:31">
      <c r="A172" t="s">
        <v>125</v>
      </c>
      <c r="B172" t="s">
        <v>101</v>
      </c>
      <c r="C172" t="str">
        <f>"302407"</f>
        <v>302407</v>
      </c>
      <c r="D172" t="s">
        <v>124</v>
      </c>
      <c r="E172">
        <v>4</v>
      </c>
      <c r="F172">
        <v>1153</v>
      </c>
      <c r="G172">
        <v>880</v>
      </c>
      <c r="H172">
        <v>242</v>
      </c>
      <c r="I172">
        <v>638</v>
      </c>
      <c r="J172">
        <v>1</v>
      </c>
      <c r="K172">
        <v>4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638</v>
      </c>
      <c r="T172">
        <v>0</v>
      </c>
      <c r="U172">
        <v>0</v>
      </c>
      <c r="V172">
        <v>638</v>
      </c>
      <c r="W172">
        <v>22</v>
      </c>
      <c r="X172">
        <v>8</v>
      </c>
      <c r="Y172">
        <v>14</v>
      </c>
      <c r="Z172">
        <v>0</v>
      </c>
      <c r="AA172">
        <v>616</v>
      </c>
      <c r="AB172">
        <v>153</v>
      </c>
      <c r="AC172">
        <v>152</v>
      </c>
      <c r="AD172">
        <v>311</v>
      </c>
      <c r="AE172">
        <v>616</v>
      </c>
    </row>
    <row r="173" spans="1:31">
      <c r="A173" t="s">
        <v>123</v>
      </c>
      <c r="B173" t="s">
        <v>101</v>
      </c>
      <c r="C173" t="str">
        <f>"302407"</f>
        <v>302407</v>
      </c>
      <c r="D173" t="s">
        <v>86</v>
      </c>
      <c r="E173">
        <v>5</v>
      </c>
      <c r="F173">
        <v>1223</v>
      </c>
      <c r="G173">
        <v>930</v>
      </c>
      <c r="H173">
        <v>284</v>
      </c>
      <c r="I173">
        <v>646</v>
      </c>
      <c r="J173">
        <v>0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646</v>
      </c>
      <c r="T173">
        <v>0</v>
      </c>
      <c r="U173">
        <v>0</v>
      </c>
      <c r="V173">
        <v>646</v>
      </c>
      <c r="W173">
        <v>20</v>
      </c>
      <c r="X173">
        <v>3</v>
      </c>
      <c r="Y173">
        <v>17</v>
      </c>
      <c r="Z173">
        <v>0</v>
      </c>
      <c r="AA173">
        <v>626</v>
      </c>
      <c r="AB173">
        <v>143</v>
      </c>
      <c r="AC173">
        <v>189</v>
      </c>
      <c r="AD173">
        <v>294</v>
      </c>
      <c r="AE173">
        <v>626</v>
      </c>
    </row>
    <row r="174" spans="1:31">
      <c r="A174" t="s">
        <v>122</v>
      </c>
      <c r="B174" t="s">
        <v>101</v>
      </c>
      <c r="C174" t="str">
        <f>"302407"</f>
        <v>302407</v>
      </c>
      <c r="D174" t="s">
        <v>95</v>
      </c>
      <c r="E174">
        <v>6</v>
      </c>
      <c r="F174">
        <v>863</v>
      </c>
      <c r="G174">
        <v>660</v>
      </c>
      <c r="H174">
        <v>173</v>
      </c>
      <c r="I174">
        <v>487</v>
      </c>
      <c r="J174">
        <v>7</v>
      </c>
      <c r="K174">
        <v>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487</v>
      </c>
      <c r="T174">
        <v>0</v>
      </c>
      <c r="U174">
        <v>0</v>
      </c>
      <c r="V174">
        <v>487</v>
      </c>
      <c r="W174">
        <v>16</v>
      </c>
      <c r="X174">
        <v>1</v>
      </c>
      <c r="Y174">
        <v>15</v>
      </c>
      <c r="Z174">
        <v>0</v>
      </c>
      <c r="AA174">
        <v>471</v>
      </c>
      <c r="AB174">
        <v>92</v>
      </c>
      <c r="AC174">
        <v>193</v>
      </c>
      <c r="AD174">
        <v>186</v>
      </c>
      <c r="AE174">
        <v>471</v>
      </c>
    </row>
    <row r="175" spans="1:31">
      <c r="A175" t="s">
        <v>121</v>
      </c>
      <c r="B175" t="s">
        <v>101</v>
      </c>
      <c r="C175" t="str">
        <f>"302407"</f>
        <v>302407</v>
      </c>
      <c r="D175" t="s">
        <v>42</v>
      </c>
      <c r="E175">
        <v>7</v>
      </c>
      <c r="F175">
        <v>1560</v>
      </c>
      <c r="G175">
        <v>1190</v>
      </c>
      <c r="H175">
        <v>382</v>
      </c>
      <c r="I175">
        <v>808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808</v>
      </c>
      <c r="T175">
        <v>0</v>
      </c>
      <c r="U175">
        <v>0</v>
      </c>
      <c r="V175">
        <v>808</v>
      </c>
      <c r="W175">
        <v>43</v>
      </c>
      <c r="X175">
        <v>10</v>
      </c>
      <c r="Y175">
        <v>33</v>
      </c>
      <c r="Z175">
        <v>0</v>
      </c>
      <c r="AA175">
        <v>765</v>
      </c>
      <c r="AB175">
        <v>181</v>
      </c>
      <c r="AC175">
        <v>221</v>
      </c>
      <c r="AD175">
        <v>363</v>
      </c>
      <c r="AE175">
        <v>765</v>
      </c>
    </row>
    <row r="176" spans="1:31">
      <c r="A176" t="s">
        <v>120</v>
      </c>
      <c r="B176" t="s">
        <v>101</v>
      </c>
      <c r="C176" t="str">
        <f>"302407"</f>
        <v>302407</v>
      </c>
      <c r="D176" t="s">
        <v>119</v>
      </c>
      <c r="E176">
        <v>8</v>
      </c>
      <c r="F176">
        <v>1079</v>
      </c>
      <c r="G176">
        <v>810</v>
      </c>
      <c r="H176">
        <v>318</v>
      </c>
      <c r="I176">
        <v>492</v>
      </c>
      <c r="J176">
        <v>1</v>
      </c>
      <c r="K176">
        <v>10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492</v>
      </c>
      <c r="T176">
        <v>0</v>
      </c>
      <c r="U176">
        <v>0</v>
      </c>
      <c r="V176">
        <v>492</v>
      </c>
      <c r="W176">
        <v>30</v>
      </c>
      <c r="X176">
        <v>9</v>
      </c>
      <c r="Y176">
        <v>21</v>
      </c>
      <c r="Z176">
        <v>0</v>
      </c>
      <c r="AA176">
        <v>462</v>
      </c>
      <c r="AB176">
        <v>98</v>
      </c>
      <c r="AC176">
        <v>144</v>
      </c>
      <c r="AD176">
        <v>220</v>
      </c>
      <c r="AE176">
        <v>462</v>
      </c>
    </row>
    <row r="177" spans="1:31">
      <c r="A177" t="s">
        <v>118</v>
      </c>
      <c r="B177" t="s">
        <v>101</v>
      </c>
      <c r="C177" t="str">
        <f>"302407"</f>
        <v>302407</v>
      </c>
      <c r="D177" t="s">
        <v>117</v>
      </c>
      <c r="E177">
        <v>9</v>
      </c>
      <c r="F177">
        <v>1297</v>
      </c>
      <c r="G177">
        <v>980</v>
      </c>
      <c r="H177">
        <v>273</v>
      </c>
      <c r="I177">
        <v>707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707</v>
      </c>
      <c r="T177">
        <v>0</v>
      </c>
      <c r="U177">
        <v>0</v>
      </c>
      <c r="V177">
        <v>707</v>
      </c>
      <c r="W177">
        <v>26</v>
      </c>
      <c r="X177">
        <v>11</v>
      </c>
      <c r="Y177">
        <v>15</v>
      </c>
      <c r="Z177">
        <v>0</v>
      </c>
      <c r="AA177">
        <v>681</v>
      </c>
      <c r="AB177">
        <v>155</v>
      </c>
      <c r="AC177">
        <v>201</v>
      </c>
      <c r="AD177">
        <v>325</v>
      </c>
      <c r="AE177">
        <v>681</v>
      </c>
    </row>
    <row r="178" spans="1:31">
      <c r="A178" t="s">
        <v>116</v>
      </c>
      <c r="B178" t="s">
        <v>101</v>
      </c>
      <c r="C178" t="str">
        <f>"302407"</f>
        <v>302407</v>
      </c>
      <c r="D178" t="s">
        <v>115</v>
      </c>
      <c r="E178">
        <v>10</v>
      </c>
      <c r="F178">
        <v>1352</v>
      </c>
      <c r="G178">
        <v>1020</v>
      </c>
      <c r="H178">
        <v>256</v>
      </c>
      <c r="I178">
        <v>764</v>
      </c>
      <c r="J178">
        <v>0</v>
      </c>
      <c r="K178">
        <v>12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764</v>
      </c>
      <c r="T178">
        <v>0</v>
      </c>
      <c r="U178">
        <v>1</v>
      </c>
      <c r="V178">
        <v>763</v>
      </c>
      <c r="W178">
        <v>23</v>
      </c>
      <c r="X178">
        <v>5</v>
      </c>
      <c r="Y178">
        <v>18</v>
      </c>
      <c r="Z178">
        <v>0</v>
      </c>
      <c r="AA178">
        <v>740</v>
      </c>
      <c r="AB178">
        <v>166</v>
      </c>
      <c r="AC178">
        <v>204</v>
      </c>
      <c r="AD178">
        <v>370</v>
      </c>
      <c r="AE178">
        <v>740</v>
      </c>
    </row>
    <row r="179" spans="1:31">
      <c r="A179" t="s">
        <v>114</v>
      </c>
      <c r="B179" t="s">
        <v>101</v>
      </c>
      <c r="C179" t="str">
        <f>"302407"</f>
        <v>302407</v>
      </c>
      <c r="D179" t="s">
        <v>113</v>
      </c>
      <c r="E179">
        <v>11</v>
      </c>
      <c r="F179">
        <v>1082</v>
      </c>
      <c r="G179">
        <v>820</v>
      </c>
      <c r="H179">
        <v>415</v>
      </c>
      <c r="I179">
        <v>405</v>
      </c>
      <c r="J179">
        <v>0</v>
      </c>
      <c r="K179">
        <v>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405</v>
      </c>
      <c r="T179">
        <v>0</v>
      </c>
      <c r="U179">
        <v>0</v>
      </c>
      <c r="V179">
        <v>405</v>
      </c>
      <c r="W179">
        <v>27</v>
      </c>
      <c r="X179">
        <v>15</v>
      </c>
      <c r="Y179">
        <v>12</v>
      </c>
      <c r="Z179">
        <v>0</v>
      </c>
      <c r="AA179">
        <v>378</v>
      </c>
      <c r="AB179">
        <v>101</v>
      </c>
      <c r="AC179">
        <v>106</v>
      </c>
      <c r="AD179">
        <v>171</v>
      </c>
      <c r="AE179">
        <v>378</v>
      </c>
    </row>
    <row r="180" spans="1:31">
      <c r="A180" t="s">
        <v>112</v>
      </c>
      <c r="B180" t="s">
        <v>101</v>
      </c>
      <c r="C180" t="str">
        <f>"302407"</f>
        <v>302407</v>
      </c>
      <c r="D180" t="s">
        <v>109</v>
      </c>
      <c r="E180">
        <v>12</v>
      </c>
      <c r="F180">
        <v>1453</v>
      </c>
      <c r="G180">
        <v>1100</v>
      </c>
      <c r="H180">
        <v>518</v>
      </c>
      <c r="I180">
        <v>582</v>
      </c>
      <c r="J180">
        <v>0</v>
      </c>
      <c r="K180">
        <v>6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582</v>
      </c>
      <c r="T180">
        <v>0</v>
      </c>
      <c r="U180">
        <v>0</v>
      </c>
      <c r="V180">
        <v>582</v>
      </c>
      <c r="W180">
        <v>21</v>
      </c>
      <c r="X180">
        <v>8</v>
      </c>
      <c r="Y180">
        <v>13</v>
      </c>
      <c r="Z180">
        <v>0</v>
      </c>
      <c r="AA180">
        <v>561</v>
      </c>
      <c r="AB180">
        <v>126</v>
      </c>
      <c r="AC180">
        <v>188</v>
      </c>
      <c r="AD180">
        <v>247</v>
      </c>
      <c r="AE180">
        <v>561</v>
      </c>
    </row>
    <row r="181" spans="1:31">
      <c r="A181" t="s">
        <v>111</v>
      </c>
      <c r="B181" t="s">
        <v>101</v>
      </c>
      <c r="C181" t="str">
        <f>"302407"</f>
        <v>302407</v>
      </c>
      <c r="D181" t="s">
        <v>82</v>
      </c>
      <c r="E181">
        <v>13</v>
      </c>
      <c r="F181">
        <v>1922</v>
      </c>
      <c r="G181">
        <v>1449</v>
      </c>
      <c r="H181">
        <v>443</v>
      </c>
      <c r="I181">
        <v>1006</v>
      </c>
      <c r="J181">
        <v>0</v>
      </c>
      <c r="K181">
        <v>8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1006</v>
      </c>
      <c r="T181">
        <v>0</v>
      </c>
      <c r="U181">
        <v>0</v>
      </c>
      <c r="V181">
        <v>1006</v>
      </c>
      <c r="W181">
        <v>51</v>
      </c>
      <c r="X181">
        <v>41</v>
      </c>
      <c r="Y181">
        <v>10</v>
      </c>
      <c r="Z181">
        <v>0</v>
      </c>
      <c r="AA181">
        <v>955</v>
      </c>
      <c r="AB181">
        <v>240</v>
      </c>
      <c r="AC181">
        <v>288</v>
      </c>
      <c r="AD181">
        <v>427</v>
      </c>
      <c r="AE181">
        <v>955</v>
      </c>
    </row>
    <row r="182" spans="1:31">
      <c r="A182" t="s">
        <v>110</v>
      </c>
      <c r="B182" t="s">
        <v>101</v>
      </c>
      <c r="C182" t="str">
        <f>"302407"</f>
        <v>302407</v>
      </c>
      <c r="D182" t="s">
        <v>109</v>
      </c>
      <c r="E182">
        <v>14</v>
      </c>
      <c r="F182">
        <v>1854</v>
      </c>
      <c r="G182">
        <v>1400</v>
      </c>
      <c r="H182">
        <v>545</v>
      </c>
      <c r="I182">
        <v>855</v>
      </c>
      <c r="J182">
        <v>1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855</v>
      </c>
      <c r="T182">
        <v>0</v>
      </c>
      <c r="U182">
        <v>0</v>
      </c>
      <c r="V182">
        <v>855</v>
      </c>
      <c r="W182">
        <v>45</v>
      </c>
      <c r="X182">
        <v>20</v>
      </c>
      <c r="Y182">
        <v>25</v>
      </c>
      <c r="Z182">
        <v>0</v>
      </c>
      <c r="AA182">
        <v>810</v>
      </c>
      <c r="AB182">
        <v>203</v>
      </c>
      <c r="AC182">
        <v>293</v>
      </c>
      <c r="AD182">
        <v>314</v>
      </c>
      <c r="AE182">
        <v>810</v>
      </c>
    </row>
    <row r="183" spans="1:31">
      <c r="A183" t="s">
        <v>108</v>
      </c>
      <c r="B183" t="s">
        <v>101</v>
      </c>
      <c r="C183" t="str">
        <f>"302407"</f>
        <v>302407</v>
      </c>
      <c r="D183" t="s">
        <v>107</v>
      </c>
      <c r="E183">
        <v>15</v>
      </c>
      <c r="F183">
        <v>1731</v>
      </c>
      <c r="G183">
        <v>1310</v>
      </c>
      <c r="H183">
        <v>583</v>
      </c>
      <c r="I183">
        <v>727</v>
      </c>
      <c r="J183">
        <v>0</v>
      </c>
      <c r="K183">
        <v>6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725</v>
      </c>
      <c r="T183">
        <v>0</v>
      </c>
      <c r="U183">
        <v>0</v>
      </c>
      <c r="V183">
        <v>725</v>
      </c>
      <c r="W183">
        <v>43</v>
      </c>
      <c r="X183">
        <v>13</v>
      </c>
      <c r="Y183">
        <v>30</v>
      </c>
      <c r="Z183">
        <v>0</v>
      </c>
      <c r="AA183">
        <v>682</v>
      </c>
      <c r="AB183">
        <v>145</v>
      </c>
      <c r="AC183">
        <v>220</v>
      </c>
      <c r="AD183">
        <v>317</v>
      </c>
      <c r="AE183">
        <v>682</v>
      </c>
    </row>
    <row r="184" spans="1:31">
      <c r="A184" t="s">
        <v>106</v>
      </c>
      <c r="B184" t="s">
        <v>101</v>
      </c>
      <c r="C184" t="str">
        <f>"302407"</f>
        <v>302407</v>
      </c>
      <c r="D184" t="s">
        <v>105</v>
      </c>
      <c r="E184">
        <v>16</v>
      </c>
      <c r="F184">
        <v>1012</v>
      </c>
      <c r="G184">
        <v>759</v>
      </c>
      <c r="H184">
        <v>409</v>
      </c>
      <c r="I184">
        <v>350</v>
      </c>
      <c r="J184">
        <v>0</v>
      </c>
      <c r="K184">
        <v>9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350</v>
      </c>
      <c r="T184">
        <v>0</v>
      </c>
      <c r="U184">
        <v>0</v>
      </c>
      <c r="V184">
        <v>350</v>
      </c>
      <c r="W184">
        <v>24</v>
      </c>
      <c r="X184">
        <v>3</v>
      </c>
      <c r="Y184">
        <v>17</v>
      </c>
      <c r="Z184">
        <v>0</v>
      </c>
      <c r="AA184">
        <v>326</v>
      </c>
      <c r="AB184">
        <v>103</v>
      </c>
      <c r="AC184">
        <v>98</v>
      </c>
      <c r="AD184">
        <v>125</v>
      </c>
      <c r="AE184">
        <v>326</v>
      </c>
    </row>
    <row r="185" spans="1:31">
      <c r="A185" t="s">
        <v>104</v>
      </c>
      <c r="B185" t="s">
        <v>101</v>
      </c>
      <c r="C185" t="str">
        <f>"302407"</f>
        <v>302407</v>
      </c>
      <c r="D185" t="s">
        <v>103</v>
      </c>
      <c r="E185">
        <v>17</v>
      </c>
      <c r="F185">
        <v>31</v>
      </c>
      <c r="G185">
        <v>50</v>
      </c>
      <c r="H185">
        <v>39</v>
      </c>
      <c r="I185">
        <v>11</v>
      </c>
      <c r="J185">
        <v>0</v>
      </c>
      <c r="K185">
        <v>2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11</v>
      </c>
      <c r="T185">
        <v>0</v>
      </c>
      <c r="U185">
        <v>0</v>
      </c>
      <c r="V185">
        <v>11</v>
      </c>
      <c r="W185">
        <v>2</v>
      </c>
      <c r="X185">
        <v>1</v>
      </c>
      <c r="Y185">
        <v>1</v>
      </c>
      <c r="Z185">
        <v>0</v>
      </c>
      <c r="AA185">
        <v>9</v>
      </c>
      <c r="AB185">
        <v>2</v>
      </c>
      <c r="AC185">
        <v>4</v>
      </c>
      <c r="AD185">
        <v>3</v>
      </c>
      <c r="AE185">
        <v>9</v>
      </c>
    </row>
    <row r="186" spans="1:31">
      <c r="A186" t="s">
        <v>102</v>
      </c>
      <c r="B186" t="s">
        <v>101</v>
      </c>
      <c r="C186" t="str">
        <f>"302407"</f>
        <v>302407</v>
      </c>
      <c r="D186" t="s">
        <v>100</v>
      </c>
      <c r="E186">
        <v>18</v>
      </c>
      <c r="F186">
        <v>176</v>
      </c>
      <c r="G186">
        <v>200</v>
      </c>
      <c r="H186">
        <v>124</v>
      </c>
      <c r="I186">
        <v>76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76</v>
      </c>
      <c r="T186">
        <v>0</v>
      </c>
      <c r="U186">
        <v>0</v>
      </c>
      <c r="V186">
        <v>76</v>
      </c>
      <c r="W186">
        <v>2</v>
      </c>
      <c r="X186">
        <v>0</v>
      </c>
      <c r="Y186">
        <v>1</v>
      </c>
      <c r="Z186">
        <v>0</v>
      </c>
      <c r="AA186">
        <v>74</v>
      </c>
      <c r="AB186">
        <v>9</v>
      </c>
      <c r="AC186">
        <v>20</v>
      </c>
      <c r="AD186">
        <v>45</v>
      </c>
      <c r="AE186">
        <v>74</v>
      </c>
    </row>
    <row r="187" spans="1:31">
      <c r="A187" t="s">
        <v>99</v>
      </c>
      <c r="B187" t="s">
        <v>78</v>
      </c>
      <c r="C187" t="str">
        <f>"302408"</f>
        <v>302408</v>
      </c>
      <c r="D187" t="s">
        <v>98</v>
      </c>
      <c r="E187">
        <v>1</v>
      </c>
      <c r="F187">
        <v>1805</v>
      </c>
      <c r="G187">
        <v>1356</v>
      </c>
      <c r="H187">
        <v>334</v>
      </c>
      <c r="I187">
        <v>1022</v>
      </c>
      <c r="J187">
        <v>0</v>
      </c>
      <c r="K187">
        <v>8</v>
      </c>
      <c r="L187">
        <v>2</v>
      </c>
      <c r="M187">
        <v>2</v>
      </c>
      <c r="N187">
        <v>2</v>
      </c>
      <c r="O187">
        <v>0</v>
      </c>
      <c r="P187">
        <v>0</v>
      </c>
      <c r="Q187">
        <v>0</v>
      </c>
      <c r="R187">
        <v>0</v>
      </c>
      <c r="S187">
        <v>1022</v>
      </c>
      <c r="T187">
        <v>0</v>
      </c>
      <c r="U187">
        <v>0</v>
      </c>
      <c r="V187">
        <v>1022</v>
      </c>
      <c r="W187">
        <v>49</v>
      </c>
      <c r="X187">
        <v>15</v>
      </c>
      <c r="Y187">
        <v>22</v>
      </c>
      <c r="Z187">
        <v>0</v>
      </c>
      <c r="AA187">
        <v>973</v>
      </c>
      <c r="AB187">
        <v>201</v>
      </c>
      <c r="AC187">
        <v>394</v>
      </c>
      <c r="AD187">
        <v>378</v>
      </c>
      <c r="AE187">
        <v>973</v>
      </c>
    </row>
    <row r="188" spans="1:31">
      <c r="A188" t="s">
        <v>97</v>
      </c>
      <c r="B188" t="s">
        <v>78</v>
      </c>
      <c r="C188" t="str">
        <f>"302408"</f>
        <v>302408</v>
      </c>
      <c r="D188" t="s">
        <v>95</v>
      </c>
      <c r="E188">
        <v>2</v>
      </c>
      <c r="F188">
        <v>1052</v>
      </c>
      <c r="G188">
        <v>800</v>
      </c>
      <c r="H188">
        <v>331</v>
      </c>
      <c r="I188">
        <v>469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469</v>
      </c>
      <c r="T188">
        <v>0</v>
      </c>
      <c r="U188">
        <v>0</v>
      </c>
      <c r="V188">
        <v>469</v>
      </c>
      <c r="W188">
        <v>20</v>
      </c>
      <c r="X188">
        <v>3</v>
      </c>
      <c r="Y188">
        <v>17</v>
      </c>
      <c r="Z188">
        <v>0</v>
      </c>
      <c r="AA188">
        <v>449</v>
      </c>
      <c r="AB188">
        <v>74</v>
      </c>
      <c r="AC188">
        <v>213</v>
      </c>
      <c r="AD188">
        <v>162</v>
      </c>
      <c r="AE188">
        <v>449</v>
      </c>
    </row>
    <row r="189" spans="1:31">
      <c r="A189" t="s">
        <v>96</v>
      </c>
      <c r="B189" t="s">
        <v>78</v>
      </c>
      <c r="C189" t="str">
        <f>"302408"</f>
        <v>302408</v>
      </c>
      <c r="D189" t="s">
        <v>95</v>
      </c>
      <c r="E189">
        <v>3</v>
      </c>
      <c r="F189">
        <v>1032</v>
      </c>
      <c r="G189">
        <v>790</v>
      </c>
      <c r="H189">
        <v>271</v>
      </c>
      <c r="I189">
        <v>519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519</v>
      </c>
      <c r="T189">
        <v>0</v>
      </c>
      <c r="U189">
        <v>0</v>
      </c>
      <c r="V189">
        <v>519</v>
      </c>
      <c r="W189">
        <v>21</v>
      </c>
      <c r="X189">
        <v>2</v>
      </c>
      <c r="Y189">
        <v>19</v>
      </c>
      <c r="Z189">
        <v>0</v>
      </c>
      <c r="AA189">
        <v>498</v>
      </c>
      <c r="AB189">
        <v>91</v>
      </c>
      <c r="AC189">
        <v>218</v>
      </c>
      <c r="AD189">
        <v>189</v>
      </c>
      <c r="AE189">
        <v>498</v>
      </c>
    </row>
    <row r="190" spans="1:31">
      <c r="A190" t="s">
        <v>94</v>
      </c>
      <c r="B190" t="s">
        <v>78</v>
      </c>
      <c r="C190" t="str">
        <f>"302408"</f>
        <v>302408</v>
      </c>
      <c r="D190" t="s">
        <v>93</v>
      </c>
      <c r="E190">
        <v>4</v>
      </c>
      <c r="F190">
        <v>1082</v>
      </c>
      <c r="G190">
        <v>830</v>
      </c>
      <c r="H190">
        <v>304</v>
      </c>
      <c r="I190">
        <v>526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526</v>
      </c>
      <c r="T190">
        <v>0</v>
      </c>
      <c r="U190">
        <v>0</v>
      </c>
      <c r="V190">
        <v>526</v>
      </c>
      <c r="W190">
        <v>29</v>
      </c>
      <c r="X190">
        <v>4</v>
      </c>
      <c r="Y190">
        <v>25</v>
      </c>
      <c r="Z190">
        <v>0</v>
      </c>
      <c r="AA190">
        <v>497</v>
      </c>
      <c r="AB190">
        <v>89</v>
      </c>
      <c r="AC190">
        <v>177</v>
      </c>
      <c r="AD190">
        <v>231</v>
      </c>
      <c r="AE190">
        <v>497</v>
      </c>
    </row>
    <row r="191" spans="1:31">
      <c r="A191" t="s">
        <v>92</v>
      </c>
      <c r="B191" t="s">
        <v>78</v>
      </c>
      <c r="C191" t="str">
        <f>"302408"</f>
        <v>302408</v>
      </c>
      <c r="D191" t="s">
        <v>90</v>
      </c>
      <c r="E191">
        <v>5</v>
      </c>
      <c r="F191">
        <v>1055</v>
      </c>
      <c r="G191">
        <v>800</v>
      </c>
      <c r="H191">
        <v>241</v>
      </c>
      <c r="I191">
        <v>559</v>
      </c>
      <c r="J191">
        <v>0</v>
      </c>
      <c r="K191">
        <v>3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559</v>
      </c>
      <c r="T191">
        <v>0</v>
      </c>
      <c r="U191">
        <v>0</v>
      </c>
      <c r="V191">
        <v>559</v>
      </c>
      <c r="W191">
        <v>21</v>
      </c>
      <c r="X191">
        <v>4</v>
      </c>
      <c r="Y191">
        <v>17</v>
      </c>
      <c r="Z191">
        <v>0</v>
      </c>
      <c r="AA191">
        <v>538</v>
      </c>
      <c r="AB191">
        <v>97</v>
      </c>
      <c r="AC191">
        <v>203</v>
      </c>
      <c r="AD191">
        <v>238</v>
      </c>
      <c r="AE191">
        <v>538</v>
      </c>
    </row>
    <row r="192" spans="1:31">
      <c r="A192" t="s">
        <v>91</v>
      </c>
      <c r="B192" t="s">
        <v>78</v>
      </c>
      <c r="C192" t="str">
        <f>"302408"</f>
        <v>302408</v>
      </c>
      <c r="D192" t="s">
        <v>90</v>
      </c>
      <c r="E192">
        <v>6</v>
      </c>
      <c r="F192">
        <v>1374</v>
      </c>
      <c r="G192">
        <v>1050</v>
      </c>
      <c r="H192">
        <v>293</v>
      </c>
      <c r="I192">
        <v>757</v>
      </c>
      <c r="J192">
        <v>2</v>
      </c>
      <c r="K192">
        <v>3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757</v>
      </c>
      <c r="T192">
        <v>0</v>
      </c>
      <c r="U192">
        <v>0</v>
      </c>
      <c r="V192">
        <v>757</v>
      </c>
      <c r="W192">
        <v>25</v>
      </c>
      <c r="X192">
        <v>9</v>
      </c>
      <c r="Y192">
        <v>16</v>
      </c>
      <c r="Z192">
        <v>0</v>
      </c>
      <c r="AA192">
        <v>732</v>
      </c>
      <c r="AB192">
        <v>156</v>
      </c>
      <c r="AC192">
        <v>302</v>
      </c>
      <c r="AD192">
        <v>274</v>
      </c>
      <c r="AE192">
        <v>732</v>
      </c>
    </row>
    <row r="193" spans="1:31">
      <c r="A193" t="s">
        <v>89</v>
      </c>
      <c r="B193" t="s">
        <v>78</v>
      </c>
      <c r="C193" t="str">
        <f>"302408"</f>
        <v>302408</v>
      </c>
      <c r="D193" t="s">
        <v>88</v>
      </c>
      <c r="E193">
        <v>7</v>
      </c>
      <c r="F193">
        <v>1708</v>
      </c>
      <c r="G193">
        <v>1290</v>
      </c>
      <c r="H193">
        <v>352</v>
      </c>
      <c r="I193">
        <v>938</v>
      </c>
      <c r="J193">
        <v>0</v>
      </c>
      <c r="K193">
        <v>3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938</v>
      </c>
      <c r="T193">
        <v>0</v>
      </c>
      <c r="U193">
        <v>0</v>
      </c>
      <c r="V193">
        <v>938</v>
      </c>
      <c r="W193">
        <v>24</v>
      </c>
      <c r="X193">
        <v>7</v>
      </c>
      <c r="Y193">
        <v>17</v>
      </c>
      <c r="Z193">
        <v>0</v>
      </c>
      <c r="AA193">
        <v>914</v>
      </c>
      <c r="AB193">
        <v>180</v>
      </c>
      <c r="AC193">
        <v>421</v>
      </c>
      <c r="AD193">
        <v>313</v>
      </c>
      <c r="AE193">
        <v>914</v>
      </c>
    </row>
    <row r="194" spans="1:31">
      <c r="A194" t="s">
        <v>87</v>
      </c>
      <c r="B194" t="s">
        <v>78</v>
      </c>
      <c r="C194" t="str">
        <f>"302408"</f>
        <v>302408</v>
      </c>
      <c r="D194" t="s">
        <v>86</v>
      </c>
      <c r="E194">
        <v>8</v>
      </c>
      <c r="F194">
        <v>1077</v>
      </c>
      <c r="G194">
        <v>820</v>
      </c>
      <c r="H194">
        <v>378</v>
      </c>
      <c r="I194">
        <v>442</v>
      </c>
      <c r="J194">
        <v>0</v>
      </c>
      <c r="K194">
        <v>3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442</v>
      </c>
      <c r="T194">
        <v>0</v>
      </c>
      <c r="U194">
        <v>0</v>
      </c>
      <c r="V194">
        <v>442</v>
      </c>
      <c r="W194">
        <v>9</v>
      </c>
      <c r="X194">
        <v>1</v>
      </c>
      <c r="Y194">
        <v>8</v>
      </c>
      <c r="Z194">
        <v>0</v>
      </c>
      <c r="AA194">
        <v>433</v>
      </c>
      <c r="AB194">
        <v>76</v>
      </c>
      <c r="AC194">
        <v>193</v>
      </c>
      <c r="AD194">
        <v>164</v>
      </c>
      <c r="AE194">
        <v>433</v>
      </c>
    </row>
    <row r="195" spans="1:31">
      <c r="A195" t="s">
        <v>85</v>
      </c>
      <c r="B195" t="s">
        <v>78</v>
      </c>
      <c r="C195" t="str">
        <f>"302408"</f>
        <v>302408</v>
      </c>
      <c r="D195" t="s">
        <v>19</v>
      </c>
      <c r="E195">
        <v>9</v>
      </c>
      <c r="F195">
        <v>1298</v>
      </c>
      <c r="G195">
        <v>980</v>
      </c>
      <c r="H195">
        <v>359</v>
      </c>
      <c r="I195">
        <v>621</v>
      </c>
      <c r="J195">
        <v>0</v>
      </c>
      <c r="K195">
        <v>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621</v>
      </c>
      <c r="T195">
        <v>0</v>
      </c>
      <c r="U195">
        <v>0</v>
      </c>
      <c r="V195">
        <v>621</v>
      </c>
      <c r="W195">
        <v>17</v>
      </c>
      <c r="X195">
        <v>6</v>
      </c>
      <c r="Y195">
        <v>11</v>
      </c>
      <c r="Z195">
        <v>0</v>
      </c>
      <c r="AA195">
        <v>604</v>
      </c>
      <c r="AB195">
        <v>108</v>
      </c>
      <c r="AC195">
        <v>297</v>
      </c>
      <c r="AD195">
        <v>199</v>
      </c>
      <c r="AE195">
        <v>604</v>
      </c>
    </row>
    <row r="196" spans="1:31">
      <c r="A196" t="s">
        <v>84</v>
      </c>
      <c r="B196" t="s">
        <v>78</v>
      </c>
      <c r="C196" t="str">
        <f>"302408"</f>
        <v>302408</v>
      </c>
      <c r="D196" t="s">
        <v>82</v>
      </c>
      <c r="E196">
        <v>10</v>
      </c>
      <c r="F196">
        <v>996</v>
      </c>
      <c r="G196">
        <v>750</v>
      </c>
      <c r="H196">
        <v>278</v>
      </c>
      <c r="I196">
        <v>472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472</v>
      </c>
      <c r="T196">
        <v>0</v>
      </c>
      <c r="U196">
        <v>0</v>
      </c>
      <c r="V196">
        <v>472</v>
      </c>
      <c r="W196">
        <v>9</v>
      </c>
      <c r="X196">
        <v>3</v>
      </c>
      <c r="Y196">
        <v>6</v>
      </c>
      <c r="Z196">
        <v>0</v>
      </c>
      <c r="AA196">
        <v>463</v>
      </c>
      <c r="AB196">
        <v>120</v>
      </c>
      <c r="AC196">
        <v>180</v>
      </c>
      <c r="AD196">
        <v>163</v>
      </c>
      <c r="AE196">
        <v>463</v>
      </c>
    </row>
    <row r="197" spans="1:31">
      <c r="A197" t="s">
        <v>83</v>
      </c>
      <c r="B197" t="s">
        <v>78</v>
      </c>
      <c r="C197" t="str">
        <f>"302408"</f>
        <v>302408</v>
      </c>
      <c r="D197" t="s">
        <v>82</v>
      </c>
      <c r="E197">
        <v>11</v>
      </c>
      <c r="F197">
        <v>1693</v>
      </c>
      <c r="G197">
        <v>1280</v>
      </c>
      <c r="H197">
        <v>521</v>
      </c>
      <c r="I197">
        <v>759</v>
      </c>
      <c r="J197">
        <v>0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759</v>
      </c>
      <c r="T197">
        <v>0</v>
      </c>
      <c r="U197">
        <v>0</v>
      </c>
      <c r="V197">
        <v>759</v>
      </c>
      <c r="W197">
        <v>27</v>
      </c>
      <c r="X197">
        <v>4</v>
      </c>
      <c r="Y197">
        <v>23</v>
      </c>
      <c r="Z197">
        <v>0</v>
      </c>
      <c r="AA197">
        <v>732</v>
      </c>
      <c r="AB197">
        <v>183</v>
      </c>
      <c r="AC197">
        <v>370</v>
      </c>
      <c r="AD197">
        <v>179</v>
      </c>
      <c r="AE197">
        <v>732</v>
      </c>
    </row>
    <row r="198" spans="1:31">
      <c r="A198" t="s">
        <v>81</v>
      </c>
      <c r="B198" t="s">
        <v>78</v>
      </c>
      <c r="C198" t="str">
        <f>"302408"</f>
        <v>302408</v>
      </c>
      <c r="D198" t="s">
        <v>80</v>
      </c>
      <c r="E198">
        <v>12</v>
      </c>
      <c r="F198">
        <v>788</v>
      </c>
      <c r="G198">
        <v>590</v>
      </c>
      <c r="H198">
        <v>261</v>
      </c>
      <c r="I198">
        <v>329</v>
      </c>
      <c r="J198">
        <v>0</v>
      </c>
      <c r="K198">
        <v>13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329</v>
      </c>
      <c r="T198">
        <v>0</v>
      </c>
      <c r="U198">
        <v>0</v>
      </c>
      <c r="V198">
        <v>329</v>
      </c>
      <c r="W198">
        <v>19</v>
      </c>
      <c r="X198">
        <v>2</v>
      </c>
      <c r="Y198">
        <v>17</v>
      </c>
      <c r="Z198">
        <v>0</v>
      </c>
      <c r="AA198">
        <v>310</v>
      </c>
      <c r="AB198">
        <v>59</v>
      </c>
      <c r="AC198">
        <v>128</v>
      </c>
      <c r="AD198">
        <v>123</v>
      </c>
      <c r="AE198">
        <v>310</v>
      </c>
    </row>
    <row r="199" spans="1:31">
      <c r="A199" t="s">
        <v>79</v>
      </c>
      <c r="B199" t="s">
        <v>78</v>
      </c>
      <c r="C199" t="str">
        <f>"302408"</f>
        <v>302408</v>
      </c>
      <c r="D199" t="s">
        <v>77</v>
      </c>
      <c r="E199">
        <v>13</v>
      </c>
      <c r="F199">
        <v>1342</v>
      </c>
      <c r="G199">
        <v>1400</v>
      </c>
      <c r="H199">
        <v>974</v>
      </c>
      <c r="I199">
        <v>426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426</v>
      </c>
      <c r="T199">
        <v>0</v>
      </c>
      <c r="U199">
        <v>0</v>
      </c>
      <c r="V199">
        <v>426</v>
      </c>
      <c r="W199">
        <v>18</v>
      </c>
      <c r="X199">
        <v>2</v>
      </c>
      <c r="Y199">
        <v>13</v>
      </c>
      <c r="Z199">
        <v>0</v>
      </c>
      <c r="AA199">
        <v>408</v>
      </c>
      <c r="AB199">
        <v>48</v>
      </c>
      <c r="AC199">
        <v>53</v>
      </c>
      <c r="AD199">
        <v>307</v>
      </c>
      <c r="AE199">
        <v>408</v>
      </c>
    </row>
    <row r="200" spans="1:31">
      <c r="A200" t="s">
        <v>76</v>
      </c>
      <c r="B200" t="s">
        <v>61</v>
      </c>
      <c r="C200" t="str">
        <f>"302901"</f>
        <v>302901</v>
      </c>
      <c r="D200" t="s">
        <v>75</v>
      </c>
      <c r="E200">
        <v>1</v>
      </c>
      <c r="F200">
        <v>1541</v>
      </c>
      <c r="G200">
        <v>1170</v>
      </c>
      <c r="H200">
        <v>496</v>
      </c>
      <c r="I200">
        <v>674</v>
      </c>
      <c r="J200">
        <v>0</v>
      </c>
      <c r="K200">
        <v>4</v>
      </c>
      <c r="L200">
        <v>2</v>
      </c>
      <c r="M200">
        <v>2</v>
      </c>
      <c r="N200">
        <v>0</v>
      </c>
      <c r="O200">
        <v>0</v>
      </c>
      <c r="P200">
        <v>0</v>
      </c>
      <c r="Q200">
        <v>0</v>
      </c>
      <c r="R200">
        <v>2</v>
      </c>
      <c r="S200">
        <v>676</v>
      </c>
      <c r="T200">
        <v>2</v>
      </c>
      <c r="U200">
        <v>0</v>
      </c>
      <c r="V200">
        <v>676</v>
      </c>
      <c r="W200">
        <v>41</v>
      </c>
      <c r="X200">
        <v>6</v>
      </c>
      <c r="Y200">
        <v>35</v>
      </c>
      <c r="Z200">
        <v>0</v>
      </c>
      <c r="AA200">
        <v>635</v>
      </c>
      <c r="AB200">
        <v>177</v>
      </c>
      <c r="AC200">
        <v>245</v>
      </c>
      <c r="AD200">
        <v>213</v>
      </c>
      <c r="AE200">
        <v>635</v>
      </c>
    </row>
    <row r="201" spans="1:31">
      <c r="A201" t="s">
        <v>74</v>
      </c>
      <c r="B201" t="s">
        <v>61</v>
      </c>
      <c r="C201" t="str">
        <f>"302901"</f>
        <v>302901</v>
      </c>
      <c r="D201" t="s">
        <v>73</v>
      </c>
      <c r="E201">
        <v>2</v>
      </c>
      <c r="F201">
        <v>705</v>
      </c>
      <c r="G201">
        <v>540</v>
      </c>
      <c r="H201">
        <v>265</v>
      </c>
      <c r="I201">
        <v>275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275</v>
      </c>
      <c r="T201">
        <v>0</v>
      </c>
      <c r="U201">
        <v>0</v>
      </c>
      <c r="V201">
        <v>275</v>
      </c>
      <c r="W201">
        <v>14</v>
      </c>
      <c r="X201">
        <v>1</v>
      </c>
      <c r="Y201">
        <v>13</v>
      </c>
      <c r="Z201">
        <v>0</v>
      </c>
      <c r="AA201">
        <v>261</v>
      </c>
      <c r="AB201">
        <v>79</v>
      </c>
      <c r="AC201">
        <v>99</v>
      </c>
      <c r="AD201">
        <v>83</v>
      </c>
      <c r="AE201">
        <v>261</v>
      </c>
    </row>
    <row r="202" spans="1:31">
      <c r="A202" t="s">
        <v>72</v>
      </c>
      <c r="B202" t="s">
        <v>61</v>
      </c>
      <c r="C202" t="str">
        <f>"302901"</f>
        <v>302901</v>
      </c>
      <c r="D202" t="s">
        <v>71</v>
      </c>
      <c r="E202">
        <v>3</v>
      </c>
      <c r="F202">
        <v>911</v>
      </c>
      <c r="G202">
        <v>680</v>
      </c>
      <c r="H202">
        <v>336</v>
      </c>
      <c r="I202">
        <v>344</v>
      </c>
      <c r="J202">
        <v>0</v>
      </c>
      <c r="K202">
        <v>5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344</v>
      </c>
      <c r="T202">
        <v>0</v>
      </c>
      <c r="U202">
        <v>0</v>
      </c>
      <c r="V202">
        <v>344</v>
      </c>
      <c r="W202">
        <v>15</v>
      </c>
      <c r="X202">
        <v>7</v>
      </c>
      <c r="Y202">
        <v>8</v>
      </c>
      <c r="Z202">
        <v>0</v>
      </c>
      <c r="AA202">
        <v>329</v>
      </c>
      <c r="AB202">
        <v>96</v>
      </c>
      <c r="AC202">
        <v>149</v>
      </c>
      <c r="AD202">
        <v>84</v>
      </c>
      <c r="AE202">
        <v>329</v>
      </c>
    </row>
    <row r="203" spans="1:31">
      <c r="A203" t="s">
        <v>70</v>
      </c>
      <c r="B203" t="s">
        <v>61</v>
      </c>
      <c r="C203" t="str">
        <f>"302901"</f>
        <v>302901</v>
      </c>
      <c r="D203" t="s">
        <v>69</v>
      </c>
      <c r="E203">
        <v>4</v>
      </c>
      <c r="F203">
        <v>2029</v>
      </c>
      <c r="G203">
        <v>1539</v>
      </c>
      <c r="H203">
        <v>658</v>
      </c>
      <c r="I203">
        <v>881</v>
      </c>
      <c r="J203">
        <v>0</v>
      </c>
      <c r="K203">
        <v>3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879</v>
      </c>
      <c r="T203">
        <v>0</v>
      </c>
      <c r="U203">
        <v>0</v>
      </c>
      <c r="V203">
        <v>879</v>
      </c>
      <c r="W203">
        <v>60</v>
      </c>
      <c r="X203">
        <v>12</v>
      </c>
      <c r="Y203">
        <v>48</v>
      </c>
      <c r="Z203">
        <v>0</v>
      </c>
      <c r="AA203">
        <v>819</v>
      </c>
      <c r="AB203">
        <v>247</v>
      </c>
      <c r="AC203">
        <v>258</v>
      </c>
      <c r="AD203">
        <v>314</v>
      </c>
      <c r="AE203">
        <v>819</v>
      </c>
    </row>
    <row r="204" spans="1:31">
      <c r="A204" t="s">
        <v>68</v>
      </c>
      <c r="B204" t="s">
        <v>61</v>
      </c>
      <c r="C204" t="str">
        <f>"302901"</f>
        <v>302901</v>
      </c>
      <c r="D204" t="s">
        <v>67</v>
      </c>
      <c r="E204">
        <v>5</v>
      </c>
      <c r="F204">
        <v>2104</v>
      </c>
      <c r="G204">
        <v>1588</v>
      </c>
      <c r="H204">
        <v>768</v>
      </c>
      <c r="I204">
        <v>820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820</v>
      </c>
      <c r="T204">
        <v>0</v>
      </c>
      <c r="U204">
        <v>0</v>
      </c>
      <c r="V204">
        <v>820</v>
      </c>
      <c r="W204">
        <v>74</v>
      </c>
      <c r="X204">
        <v>12</v>
      </c>
      <c r="Y204">
        <v>62</v>
      </c>
      <c r="Z204">
        <v>0</v>
      </c>
      <c r="AA204">
        <v>746</v>
      </c>
      <c r="AB204">
        <v>270</v>
      </c>
      <c r="AC204">
        <v>232</v>
      </c>
      <c r="AD204">
        <v>244</v>
      </c>
      <c r="AE204">
        <v>746</v>
      </c>
    </row>
    <row r="205" spans="1:31">
      <c r="A205" t="s">
        <v>66</v>
      </c>
      <c r="B205" t="s">
        <v>61</v>
      </c>
      <c r="C205" t="str">
        <f>"302901"</f>
        <v>302901</v>
      </c>
      <c r="D205" t="s">
        <v>65</v>
      </c>
      <c r="E205">
        <v>6</v>
      </c>
      <c r="F205">
        <v>1643</v>
      </c>
      <c r="G205">
        <v>1220</v>
      </c>
      <c r="H205">
        <v>401</v>
      </c>
      <c r="I205">
        <v>819</v>
      </c>
      <c r="J205">
        <v>0</v>
      </c>
      <c r="K205">
        <v>29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819</v>
      </c>
      <c r="T205">
        <v>0</v>
      </c>
      <c r="U205">
        <v>0</v>
      </c>
      <c r="V205">
        <v>819</v>
      </c>
      <c r="W205">
        <v>34</v>
      </c>
      <c r="X205">
        <v>8</v>
      </c>
      <c r="Y205">
        <v>26</v>
      </c>
      <c r="Z205">
        <v>0</v>
      </c>
      <c r="AA205">
        <v>785</v>
      </c>
      <c r="AB205">
        <v>170</v>
      </c>
      <c r="AC205">
        <v>298</v>
      </c>
      <c r="AD205">
        <v>317</v>
      </c>
      <c r="AE205">
        <v>785</v>
      </c>
    </row>
    <row r="206" spans="1:31">
      <c r="A206" t="s">
        <v>64</v>
      </c>
      <c r="B206" t="s">
        <v>61</v>
      </c>
      <c r="C206" t="str">
        <f>"302901"</f>
        <v>302901</v>
      </c>
      <c r="D206" t="s">
        <v>63</v>
      </c>
      <c r="E206">
        <v>7</v>
      </c>
      <c r="F206">
        <v>1420</v>
      </c>
      <c r="G206">
        <v>1070</v>
      </c>
      <c r="H206">
        <v>484</v>
      </c>
      <c r="I206">
        <v>586</v>
      </c>
      <c r="J206">
        <v>0</v>
      </c>
      <c r="K206">
        <v>4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586</v>
      </c>
      <c r="T206">
        <v>0</v>
      </c>
      <c r="U206">
        <v>0</v>
      </c>
      <c r="V206">
        <v>586</v>
      </c>
      <c r="W206">
        <v>31</v>
      </c>
      <c r="X206">
        <v>7</v>
      </c>
      <c r="Y206">
        <v>24</v>
      </c>
      <c r="Z206">
        <v>0</v>
      </c>
      <c r="AA206">
        <v>555</v>
      </c>
      <c r="AB206">
        <v>181</v>
      </c>
      <c r="AC206">
        <v>186</v>
      </c>
      <c r="AD206">
        <v>188</v>
      </c>
      <c r="AE206">
        <v>555</v>
      </c>
    </row>
    <row r="207" spans="1:31">
      <c r="A207" t="s">
        <v>62</v>
      </c>
      <c r="B207" t="s">
        <v>61</v>
      </c>
      <c r="C207" t="str">
        <f>"302901"</f>
        <v>302901</v>
      </c>
      <c r="D207" t="s">
        <v>60</v>
      </c>
      <c r="E207">
        <v>8</v>
      </c>
      <c r="F207">
        <v>634</v>
      </c>
      <c r="G207">
        <v>480</v>
      </c>
      <c r="H207">
        <v>227</v>
      </c>
      <c r="I207">
        <v>253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253</v>
      </c>
      <c r="T207">
        <v>0</v>
      </c>
      <c r="U207">
        <v>0</v>
      </c>
      <c r="V207">
        <v>253</v>
      </c>
      <c r="W207">
        <v>14</v>
      </c>
      <c r="X207">
        <v>1</v>
      </c>
      <c r="Y207">
        <v>13</v>
      </c>
      <c r="Z207">
        <v>0</v>
      </c>
      <c r="AA207">
        <v>239</v>
      </c>
      <c r="AB207">
        <v>80</v>
      </c>
      <c r="AC207">
        <v>71</v>
      </c>
      <c r="AD207">
        <v>88</v>
      </c>
      <c r="AE207">
        <v>239</v>
      </c>
    </row>
    <row r="208" spans="1:31">
      <c r="A208" t="s">
        <v>59</v>
      </c>
      <c r="B208" t="s">
        <v>47</v>
      </c>
      <c r="C208" t="str">
        <f>"302902"</f>
        <v>302902</v>
      </c>
      <c r="D208" t="s">
        <v>58</v>
      </c>
      <c r="E208">
        <v>1</v>
      </c>
      <c r="F208">
        <v>1499</v>
      </c>
      <c r="G208">
        <v>1140</v>
      </c>
      <c r="H208">
        <v>384</v>
      </c>
      <c r="I208">
        <v>756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756</v>
      </c>
      <c r="T208">
        <v>0</v>
      </c>
      <c r="U208">
        <v>0</v>
      </c>
      <c r="V208">
        <v>756</v>
      </c>
      <c r="W208">
        <v>30</v>
      </c>
      <c r="X208">
        <v>13</v>
      </c>
      <c r="Y208">
        <v>17</v>
      </c>
      <c r="Z208">
        <v>0</v>
      </c>
      <c r="AA208">
        <v>726</v>
      </c>
      <c r="AB208">
        <v>276</v>
      </c>
      <c r="AC208">
        <v>165</v>
      </c>
      <c r="AD208">
        <v>285</v>
      </c>
      <c r="AE208">
        <v>726</v>
      </c>
    </row>
    <row r="209" spans="1:31">
      <c r="A209" t="s">
        <v>57</v>
      </c>
      <c r="B209" t="s">
        <v>47</v>
      </c>
      <c r="C209" t="str">
        <f>"302902"</f>
        <v>302902</v>
      </c>
      <c r="D209" t="s">
        <v>46</v>
      </c>
      <c r="E209">
        <v>2</v>
      </c>
      <c r="F209">
        <v>804</v>
      </c>
      <c r="G209">
        <v>610</v>
      </c>
      <c r="H209">
        <v>317</v>
      </c>
      <c r="I209">
        <v>293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293</v>
      </c>
      <c r="T209">
        <v>0</v>
      </c>
      <c r="U209">
        <v>0</v>
      </c>
      <c r="V209">
        <v>293</v>
      </c>
      <c r="W209">
        <v>16</v>
      </c>
      <c r="X209">
        <v>2</v>
      </c>
      <c r="Y209">
        <v>14</v>
      </c>
      <c r="Z209">
        <v>0</v>
      </c>
      <c r="AA209">
        <v>277</v>
      </c>
      <c r="AB209">
        <v>122</v>
      </c>
      <c r="AC209">
        <v>86</v>
      </c>
      <c r="AD209">
        <v>69</v>
      </c>
      <c r="AE209">
        <v>277</v>
      </c>
    </row>
    <row r="210" spans="1:31">
      <c r="A210" t="s">
        <v>56</v>
      </c>
      <c r="B210" t="s">
        <v>47</v>
      </c>
      <c r="C210" t="str">
        <f>"302902"</f>
        <v>302902</v>
      </c>
      <c r="D210" t="s">
        <v>46</v>
      </c>
      <c r="E210">
        <v>3</v>
      </c>
      <c r="F210">
        <v>740</v>
      </c>
      <c r="G210">
        <v>560</v>
      </c>
      <c r="H210">
        <v>213</v>
      </c>
      <c r="I210">
        <v>347</v>
      </c>
      <c r="J210">
        <v>0</v>
      </c>
      <c r="K210">
        <v>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347</v>
      </c>
      <c r="T210">
        <v>0</v>
      </c>
      <c r="U210">
        <v>0</v>
      </c>
      <c r="V210">
        <v>347</v>
      </c>
      <c r="W210">
        <v>22</v>
      </c>
      <c r="X210">
        <v>3</v>
      </c>
      <c r="Y210">
        <v>17</v>
      </c>
      <c r="Z210">
        <v>0</v>
      </c>
      <c r="AA210">
        <v>325</v>
      </c>
      <c r="AB210">
        <v>138</v>
      </c>
      <c r="AC210">
        <v>65</v>
      </c>
      <c r="AD210">
        <v>122</v>
      </c>
      <c r="AE210">
        <v>325</v>
      </c>
    </row>
    <row r="211" spans="1:31">
      <c r="A211" t="s">
        <v>55</v>
      </c>
      <c r="B211" t="s">
        <v>47</v>
      </c>
      <c r="C211" t="str">
        <f>"302902"</f>
        <v>302902</v>
      </c>
      <c r="D211" t="s">
        <v>50</v>
      </c>
      <c r="E211">
        <v>4</v>
      </c>
      <c r="F211">
        <v>1211</v>
      </c>
      <c r="G211">
        <v>920</v>
      </c>
      <c r="H211">
        <v>312</v>
      </c>
      <c r="I211">
        <v>608</v>
      </c>
      <c r="J211">
        <v>1</v>
      </c>
      <c r="K211">
        <v>4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608</v>
      </c>
      <c r="T211">
        <v>0</v>
      </c>
      <c r="U211">
        <v>0</v>
      </c>
      <c r="V211">
        <v>608</v>
      </c>
      <c r="W211">
        <v>19</v>
      </c>
      <c r="X211">
        <v>4</v>
      </c>
      <c r="Y211">
        <v>15</v>
      </c>
      <c r="Z211">
        <v>0</v>
      </c>
      <c r="AA211">
        <v>589</v>
      </c>
      <c r="AB211">
        <v>162</v>
      </c>
      <c r="AC211">
        <v>220</v>
      </c>
      <c r="AD211">
        <v>207</v>
      </c>
      <c r="AE211">
        <v>589</v>
      </c>
    </row>
    <row r="212" spans="1:31">
      <c r="A212" t="s">
        <v>54</v>
      </c>
      <c r="B212" t="s">
        <v>47</v>
      </c>
      <c r="C212" t="str">
        <f>"302902"</f>
        <v>302902</v>
      </c>
      <c r="D212" t="s">
        <v>53</v>
      </c>
      <c r="E212">
        <v>5</v>
      </c>
      <c r="F212">
        <v>1407</v>
      </c>
      <c r="G212">
        <v>1060</v>
      </c>
      <c r="H212">
        <v>436</v>
      </c>
      <c r="I212">
        <v>624</v>
      </c>
      <c r="J212">
        <v>0</v>
      </c>
      <c r="K212">
        <v>3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624</v>
      </c>
      <c r="T212">
        <v>0</v>
      </c>
      <c r="U212">
        <v>0</v>
      </c>
      <c r="V212">
        <v>624</v>
      </c>
      <c r="W212">
        <v>20</v>
      </c>
      <c r="X212">
        <v>3</v>
      </c>
      <c r="Y212">
        <v>17</v>
      </c>
      <c r="Z212">
        <v>0</v>
      </c>
      <c r="AA212">
        <v>604</v>
      </c>
      <c r="AB212">
        <v>229</v>
      </c>
      <c r="AC212">
        <v>144</v>
      </c>
      <c r="AD212">
        <v>231</v>
      </c>
      <c r="AE212">
        <v>604</v>
      </c>
    </row>
    <row r="213" spans="1:31">
      <c r="A213" t="s">
        <v>52</v>
      </c>
      <c r="B213" t="s">
        <v>47</v>
      </c>
      <c r="C213" t="str">
        <f>"302902"</f>
        <v>302902</v>
      </c>
      <c r="D213" t="s">
        <v>46</v>
      </c>
      <c r="E213">
        <v>6</v>
      </c>
      <c r="F213">
        <v>1366</v>
      </c>
      <c r="G213">
        <v>1030</v>
      </c>
      <c r="H213">
        <v>327</v>
      </c>
      <c r="I213">
        <v>703</v>
      </c>
      <c r="J213">
        <v>1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703</v>
      </c>
      <c r="T213">
        <v>0</v>
      </c>
      <c r="U213">
        <v>0</v>
      </c>
      <c r="V213">
        <v>703</v>
      </c>
      <c r="W213">
        <v>35</v>
      </c>
      <c r="X213">
        <v>5</v>
      </c>
      <c r="Y213">
        <v>30</v>
      </c>
      <c r="Z213">
        <v>0</v>
      </c>
      <c r="AA213">
        <v>668</v>
      </c>
      <c r="AB213">
        <v>404</v>
      </c>
      <c r="AC213">
        <v>134</v>
      </c>
      <c r="AD213">
        <v>130</v>
      </c>
      <c r="AE213">
        <v>668</v>
      </c>
    </row>
    <row r="214" spans="1:31">
      <c r="A214" t="s">
        <v>51</v>
      </c>
      <c r="B214" t="s">
        <v>47</v>
      </c>
      <c r="C214" t="str">
        <f>"302902"</f>
        <v>302902</v>
      </c>
      <c r="D214" t="s">
        <v>50</v>
      </c>
      <c r="E214">
        <v>7</v>
      </c>
      <c r="F214">
        <v>421</v>
      </c>
      <c r="G214">
        <v>320</v>
      </c>
      <c r="H214">
        <v>127</v>
      </c>
      <c r="I214">
        <v>193</v>
      </c>
      <c r="J214">
        <v>0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193</v>
      </c>
      <c r="T214">
        <v>0</v>
      </c>
      <c r="U214">
        <v>0</v>
      </c>
      <c r="V214">
        <v>193</v>
      </c>
      <c r="W214">
        <v>9</v>
      </c>
      <c r="X214">
        <v>0</v>
      </c>
      <c r="Y214">
        <v>8</v>
      </c>
      <c r="Z214">
        <v>0</v>
      </c>
      <c r="AA214">
        <v>184</v>
      </c>
      <c r="AB214">
        <v>78</v>
      </c>
      <c r="AC214">
        <v>29</v>
      </c>
      <c r="AD214">
        <v>77</v>
      </c>
      <c r="AE214">
        <v>184</v>
      </c>
    </row>
    <row r="215" spans="1:31">
      <c r="A215" t="s">
        <v>49</v>
      </c>
      <c r="B215" t="s">
        <v>47</v>
      </c>
      <c r="C215" t="str">
        <f>"302902"</f>
        <v>302902</v>
      </c>
      <c r="D215" t="s">
        <v>46</v>
      </c>
      <c r="E215">
        <v>8</v>
      </c>
      <c r="F215">
        <v>1047</v>
      </c>
      <c r="G215">
        <v>790</v>
      </c>
      <c r="H215">
        <v>349</v>
      </c>
      <c r="I215">
        <v>441</v>
      </c>
      <c r="J215">
        <v>0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440</v>
      </c>
      <c r="T215">
        <v>0</v>
      </c>
      <c r="U215">
        <v>0</v>
      </c>
      <c r="V215">
        <v>440</v>
      </c>
      <c r="W215">
        <v>21</v>
      </c>
      <c r="X215">
        <v>4</v>
      </c>
      <c r="Y215">
        <v>17</v>
      </c>
      <c r="Z215">
        <v>0</v>
      </c>
      <c r="AA215">
        <v>419</v>
      </c>
      <c r="AB215">
        <v>181</v>
      </c>
      <c r="AC215">
        <v>112</v>
      </c>
      <c r="AD215">
        <v>126</v>
      </c>
      <c r="AE215">
        <v>419</v>
      </c>
    </row>
    <row r="216" spans="1:31">
      <c r="A216" t="s">
        <v>48</v>
      </c>
      <c r="B216" t="s">
        <v>47</v>
      </c>
      <c r="C216" t="str">
        <f>"302902"</f>
        <v>302902</v>
      </c>
      <c r="D216" t="s">
        <v>46</v>
      </c>
      <c r="E216">
        <v>9</v>
      </c>
      <c r="F216">
        <v>1126</v>
      </c>
      <c r="G216">
        <v>850</v>
      </c>
      <c r="H216">
        <v>404</v>
      </c>
      <c r="I216">
        <v>446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446</v>
      </c>
      <c r="T216">
        <v>0</v>
      </c>
      <c r="U216">
        <v>0</v>
      </c>
      <c r="V216">
        <v>446</v>
      </c>
      <c r="W216">
        <v>19</v>
      </c>
      <c r="X216">
        <v>1</v>
      </c>
      <c r="Y216">
        <v>18</v>
      </c>
      <c r="Z216">
        <v>0</v>
      </c>
      <c r="AA216">
        <v>427</v>
      </c>
      <c r="AB216">
        <v>185</v>
      </c>
      <c r="AC216">
        <v>113</v>
      </c>
      <c r="AD216">
        <v>129</v>
      </c>
      <c r="AE216">
        <v>427</v>
      </c>
    </row>
    <row r="217" spans="1:31">
      <c r="A217" t="s">
        <v>45</v>
      </c>
      <c r="B217" t="s">
        <v>1</v>
      </c>
      <c r="C217" t="str">
        <f>"302903"</f>
        <v>302903</v>
      </c>
      <c r="D217" t="s">
        <v>44</v>
      </c>
      <c r="E217">
        <v>1</v>
      </c>
      <c r="F217">
        <v>1085</v>
      </c>
      <c r="G217">
        <v>828</v>
      </c>
      <c r="H217">
        <v>225</v>
      </c>
      <c r="I217">
        <v>603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603</v>
      </c>
      <c r="T217">
        <v>0</v>
      </c>
      <c r="U217">
        <v>0</v>
      </c>
      <c r="V217">
        <v>603</v>
      </c>
      <c r="W217">
        <v>18</v>
      </c>
      <c r="X217">
        <v>6</v>
      </c>
      <c r="Y217">
        <v>12</v>
      </c>
      <c r="Z217">
        <v>0</v>
      </c>
      <c r="AA217">
        <v>585</v>
      </c>
      <c r="AB217">
        <v>290</v>
      </c>
      <c r="AC217">
        <v>113</v>
      </c>
      <c r="AD217">
        <v>182</v>
      </c>
      <c r="AE217">
        <v>585</v>
      </c>
    </row>
    <row r="218" spans="1:31">
      <c r="A218" t="s">
        <v>43</v>
      </c>
      <c r="B218" t="s">
        <v>1</v>
      </c>
      <c r="C218" t="str">
        <f>"302903"</f>
        <v>302903</v>
      </c>
      <c r="D218" t="s">
        <v>42</v>
      </c>
      <c r="E218">
        <v>2</v>
      </c>
      <c r="F218">
        <v>1234</v>
      </c>
      <c r="G218">
        <v>940</v>
      </c>
      <c r="H218">
        <v>295</v>
      </c>
      <c r="I218">
        <v>645</v>
      </c>
      <c r="J218">
        <v>1</v>
      </c>
      <c r="K218">
        <v>2</v>
      </c>
      <c r="L218">
        <v>1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643</v>
      </c>
      <c r="T218">
        <v>1</v>
      </c>
      <c r="U218">
        <v>0</v>
      </c>
      <c r="V218">
        <v>643</v>
      </c>
      <c r="W218">
        <v>13</v>
      </c>
      <c r="X218">
        <v>0</v>
      </c>
      <c r="Y218">
        <v>13</v>
      </c>
      <c r="Z218">
        <v>0</v>
      </c>
      <c r="AA218">
        <v>630</v>
      </c>
      <c r="AB218">
        <v>295</v>
      </c>
      <c r="AC218">
        <v>125</v>
      </c>
      <c r="AD218">
        <v>210</v>
      </c>
      <c r="AE218">
        <v>630</v>
      </c>
    </row>
    <row r="219" spans="1:31">
      <c r="A219" t="s">
        <v>41</v>
      </c>
      <c r="B219" t="s">
        <v>1</v>
      </c>
      <c r="C219" t="str">
        <f>"302903"</f>
        <v>302903</v>
      </c>
      <c r="D219" t="s">
        <v>40</v>
      </c>
      <c r="E219">
        <v>3</v>
      </c>
      <c r="F219">
        <v>1476</v>
      </c>
      <c r="G219">
        <v>1120</v>
      </c>
      <c r="H219">
        <v>255</v>
      </c>
      <c r="I219">
        <v>865</v>
      </c>
      <c r="J219">
        <v>2</v>
      </c>
      <c r="K219">
        <v>10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865</v>
      </c>
      <c r="T219">
        <v>0</v>
      </c>
      <c r="U219">
        <v>0</v>
      </c>
      <c r="V219">
        <v>865</v>
      </c>
      <c r="W219">
        <v>16</v>
      </c>
      <c r="X219">
        <v>7</v>
      </c>
      <c r="Y219">
        <v>9</v>
      </c>
      <c r="Z219">
        <v>0</v>
      </c>
      <c r="AA219">
        <v>849</v>
      </c>
      <c r="AB219">
        <v>397</v>
      </c>
      <c r="AC219">
        <v>191</v>
      </c>
      <c r="AD219">
        <v>261</v>
      </c>
      <c r="AE219">
        <v>849</v>
      </c>
    </row>
    <row r="220" spans="1:31">
      <c r="A220" t="s">
        <v>39</v>
      </c>
      <c r="B220" t="s">
        <v>1</v>
      </c>
      <c r="C220" t="str">
        <f>"302903"</f>
        <v>302903</v>
      </c>
      <c r="D220" t="s">
        <v>38</v>
      </c>
      <c r="E220">
        <v>4</v>
      </c>
      <c r="F220">
        <v>2309</v>
      </c>
      <c r="G220">
        <v>1760</v>
      </c>
      <c r="H220">
        <v>438</v>
      </c>
      <c r="I220">
        <v>1322</v>
      </c>
      <c r="J220">
        <v>0</v>
      </c>
      <c r="K220">
        <v>5</v>
      </c>
      <c r="L220">
        <v>2</v>
      </c>
      <c r="M220">
        <v>2</v>
      </c>
      <c r="N220">
        <v>0</v>
      </c>
      <c r="O220">
        <v>0</v>
      </c>
      <c r="P220">
        <v>0</v>
      </c>
      <c r="Q220">
        <v>0</v>
      </c>
      <c r="R220">
        <v>2</v>
      </c>
      <c r="S220">
        <v>1324</v>
      </c>
      <c r="T220">
        <v>2</v>
      </c>
      <c r="U220">
        <v>0</v>
      </c>
      <c r="V220">
        <v>1324</v>
      </c>
      <c r="W220">
        <v>33</v>
      </c>
      <c r="X220">
        <v>7</v>
      </c>
      <c r="Y220">
        <v>26</v>
      </c>
      <c r="Z220">
        <v>0</v>
      </c>
      <c r="AA220">
        <v>1291</v>
      </c>
      <c r="AB220">
        <v>723</v>
      </c>
      <c r="AC220">
        <v>235</v>
      </c>
      <c r="AD220">
        <v>333</v>
      </c>
      <c r="AE220">
        <v>1291</v>
      </c>
    </row>
    <row r="221" spans="1:31">
      <c r="A221" t="s">
        <v>37</v>
      </c>
      <c r="B221" t="s">
        <v>1</v>
      </c>
      <c r="C221" t="str">
        <f>"302903"</f>
        <v>302903</v>
      </c>
      <c r="D221" t="s">
        <v>36</v>
      </c>
      <c r="E221">
        <v>5</v>
      </c>
      <c r="F221">
        <v>880</v>
      </c>
      <c r="G221">
        <v>680</v>
      </c>
      <c r="H221">
        <v>168</v>
      </c>
      <c r="I221">
        <v>512</v>
      </c>
      <c r="J221">
        <v>2</v>
      </c>
      <c r="K221">
        <v>3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512</v>
      </c>
      <c r="T221">
        <v>0</v>
      </c>
      <c r="U221">
        <v>0</v>
      </c>
      <c r="V221">
        <v>512</v>
      </c>
      <c r="W221">
        <v>16</v>
      </c>
      <c r="X221">
        <v>4</v>
      </c>
      <c r="Y221">
        <v>12</v>
      </c>
      <c r="Z221">
        <v>0</v>
      </c>
      <c r="AA221">
        <v>496</v>
      </c>
      <c r="AB221">
        <v>235</v>
      </c>
      <c r="AC221">
        <v>109</v>
      </c>
      <c r="AD221">
        <v>152</v>
      </c>
      <c r="AE221">
        <v>496</v>
      </c>
    </row>
    <row r="222" spans="1:31">
      <c r="A222" t="s">
        <v>35</v>
      </c>
      <c r="B222" t="s">
        <v>1</v>
      </c>
      <c r="C222" t="str">
        <f>"302903"</f>
        <v>302903</v>
      </c>
      <c r="D222" t="s">
        <v>34</v>
      </c>
      <c r="E222">
        <v>6</v>
      </c>
      <c r="F222">
        <v>2169</v>
      </c>
      <c r="G222">
        <v>1650</v>
      </c>
      <c r="H222">
        <v>407</v>
      </c>
      <c r="I222">
        <v>1243</v>
      </c>
      <c r="J222">
        <v>5</v>
      </c>
      <c r="K222">
        <v>9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1242</v>
      </c>
      <c r="T222">
        <v>0</v>
      </c>
      <c r="U222">
        <v>0</v>
      </c>
      <c r="V222">
        <v>1242</v>
      </c>
      <c r="W222">
        <v>30</v>
      </c>
      <c r="X222">
        <v>6</v>
      </c>
      <c r="Y222">
        <v>24</v>
      </c>
      <c r="Z222">
        <v>0</v>
      </c>
      <c r="AA222">
        <v>1212</v>
      </c>
      <c r="AB222">
        <v>615</v>
      </c>
      <c r="AC222">
        <v>284</v>
      </c>
      <c r="AD222">
        <v>313</v>
      </c>
      <c r="AE222">
        <v>1212</v>
      </c>
    </row>
    <row r="223" spans="1:31">
      <c r="A223" t="s">
        <v>33</v>
      </c>
      <c r="B223" t="s">
        <v>1</v>
      </c>
      <c r="C223" t="str">
        <f>"302903"</f>
        <v>302903</v>
      </c>
      <c r="D223" t="s">
        <v>32</v>
      </c>
      <c r="E223">
        <v>7</v>
      </c>
      <c r="F223">
        <v>1354</v>
      </c>
      <c r="G223">
        <v>1030</v>
      </c>
      <c r="H223">
        <v>255</v>
      </c>
      <c r="I223">
        <v>775</v>
      </c>
      <c r="J223">
        <v>2</v>
      </c>
      <c r="K223">
        <v>8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775</v>
      </c>
      <c r="T223">
        <v>0</v>
      </c>
      <c r="U223">
        <v>0</v>
      </c>
      <c r="V223">
        <v>775</v>
      </c>
      <c r="W223">
        <v>22</v>
      </c>
      <c r="X223">
        <v>3</v>
      </c>
      <c r="Y223">
        <v>19</v>
      </c>
      <c r="Z223">
        <v>0</v>
      </c>
      <c r="AA223">
        <v>753</v>
      </c>
      <c r="AB223">
        <v>395</v>
      </c>
      <c r="AC223">
        <v>140</v>
      </c>
      <c r="AD223">
        <v>218</v>
      </c>
      <c r="AE223">
        <v>753</v>
      </c>
    </row>
    <row r="224" spans="1:31">
      <c r="A224" t="s">
        <v>31</v>
      </c>
      <c r="B224" t="s">
        <v>1</v>
      </c>
      <c r="C224" t="str">
        <f>"302903"</f>
        <v>302903</v>
      </c>
      <c r="D224" t="s">
        <v>30</v>
      </c>
      <c r="E224">
        <v>8</v>
      </c>
      <c r="F224">
        <v>771</v>
      </c>
      <c r="G224">
        <v>590</v>
      </c>
      <c r="H224">
        <v>183</v>
      </c>
      <c r="I224">
        <v>407</v>
      </c>
      <c r="J224">
        <v>0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407</v>
      </c>
      <c r="T224">
        <v>0</v>
      </c>
      <c r="U224">
        <v>0</v>
      </c>
      <c r="V224">
        <v>407</v>
      </c>
      <c r="W224">
        <v>18</v>
      </c>
      <c r="X224">
        <v>6</v>
      </c>
      <c r="Y224">
        <v>12</v>
      </c>
      <c r="Z224">
        <v>0</v>
      </c>
      <c r="AA224">
        <v>389</v>
      </c>
      <c r="AB224">
        <v>210</v>
      </c>
      <c r="AC224">
        <v>67</v>
      </c>
      <c r="AD224">
        <v>112</v>
      </c>
      <c r="AE224">
        <v>389</v>
      </c>
    </row>
    <row r="225" spans="1:31">
      <c r="A225" t="s">
        <v>29</v>
      </c>
      <c r="B225" t="s">
        <v>1</v>
      </c>
      <c r="C225" t="str">
        <f>"302903"</f>
        <v>302903</v>
      </c>
      <c r="D225" t="s">
        <v>28</v>
      </c>
      <c r="E225">
        <v>9</v>
      </c>
      <c r="F225">
        <v>598</v>
      </c>
      <c r="G225">
        <v>450</v>
      </c>
      <c r="H225">
        <v>79</v>
      </c>
      <c r="I225">
        <v>371</v>
      </c>
      <c r="J225">
        <v>0</v>
      </c>
      <c r="K225">
        <v>4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371</v>
      </c>
      <c r="T225">
        <v>0</v>
      </c>
      <c r="U225">
        <v>0</v>
      </c>
      <c r="V225">
        <v>371</v>
      </c>
      <c r="W225">
        <v>11</v>
      </c>
      <c r="X225">
        <v>2</v>
      </c>
      <c r="Y225">
        <v>9</v>
      </c>
      <c r="Z225">
        <v>0</v>
      </c>
      <c r="AA225">
        <v>360</v>
      </c>
      <c r="AB225">
        <v>204</v>
      </c>
      <c r="AC225">
        <v>59</v>
      </c>
      <c r="AD225">
        <v>97</v>
      </c>
      <c r="AE225">
        <v>360</v>
      </c>
    </row>
    <row r="226" spans="1:31">
      <c r="A226" t="s">
        <v>27</v>
      </c>
      <c r="B226" t="s">
        <v>1</v>
      </c>
      <c r="C226" t="str">
        <f>"302903"</f>
        <v>302903</v>
      </c>
      <c r="D226" t="s">
        <v>26</v>
      </c>
      <c r="E226">
        <v>10</v>
      </c>
      <c r="F226">
        <v>1768</v>
      </c>
      <c r="G226">
        <v>1330</v>
      </c>
      <c r="H226">
        <v>451</v>
      </c>
      <c r="I226">
        <v>879</v>
      </c>
      <c r="J226">
        <v>0</v>
      </c>
      <c r="K226">
        <v>11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879</v>
      </c>
      <c r="T226">
        <v>0</v>
      </c>
      <c r="U226">
        <v>0</v>
      </c>
      <c r="V226">
        <v>879</v>
      </c>
      <c r="W226">
        <v>26</v>
      </c>
      <c r="X226">
        <v>3</v>
      </c>
      <c r="Y226">
        <v>23</v>
      </c>
      <c r="Z226">
        <v>0</v>
      </c>
      <c r="AA226">
        <v>853</v>
      </c>
      <c r="AB226">
        <v>315</v>
      </c>
      <c r="AC226">
        <v>290</v>
      </c>
      <c r="AD226">
        <v>248</v>
      </c>
      <c r="AE226">
        <v>853</v>
      </c>
    </row>
    <row r="227" spans="1:31">
      <c r="A227" t="s">
        <v>25</v>
      </c>
      <c r="B227" t="s">
        <v>1</v>
      </c>
      <c r="C227" t="str">
        <f>"302903"</f>
        <v>302903</v>
      </c>
      <c r="D227" t="s">
        <v>24</v>
      </c>
      <c r="E227">
        <v>11</v>
      </c>
      <c r="F227">
        <v>1480</v>
      </c>
      <c r="G227">
        <v>1129</v>
      </c>
      <c r="H227">
        <v>512</v>
      </c>
      <c r="I227">
        <v>617</v>
      </c>
      <c r="J227">
        <v>0</v>
      </c>
      <c r="K227">
        <v>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617</v>
      </c>
      <c r="T227">
        <v>0</v>
      </c>
      <c r="U227">
        <v>0</v>
      </c>
      <c r="V227">
        <v>617</v>
      </c>
      <c r="W227">
        <v>40</v>
      </c>
      <c r="X227">
        <v>8</v>
      </c>
      <c r="Y227">
        <v>32</v>
      </c>
      <c r="Z227">
        <v>0</v>
      </c>
      <c r="AA227">
        <v>577</v>
      </c>
      <c r="AB227">
        <v>175</v>
      </c>
      <c r="AC227">
        <v>164</v>
      </c>
      <c r="AD227">
        <v>238</v>
      </c>
      <c r="AE227">
        <v>577</v>
      </c>
    </row>
    <row r="228" spans="1:31">
      <c r="A228" t="s">
        <v>23</v>
      </c>
      <c r="B228" t="s">
        <v>1</v>
      </c>
      <c r="C228" t="str">
        <f>"302903"</f>
        <v>302903</v>
      </c>
      <c r="D228" t="s">
        <v>22</v>
      </c>
      <c r="E228">
        <v>12</v>
      </c>
      <c r="F228">
        <v>928</v>
      </c>
      <c r="G228">
        <v>710</v>
      </c>
      <c r="H228">
        <v>332</v>
      </c>
      <c r="I228">
        <v>378</v>
      </c>
      <c r="J228">
        <v>0</v>
      </c>
      <c r="K228">
        <v>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378</v>
      </c>
      <c r="T228">
        <v>0</v>
      </c>
      <c r="U228">
        <v>0</v>
      </c>
      <c r="V228">
        <v>378</v>
      </c>
      <c r="W228">
        <v>21</v>
      </c>
      <c r="X228">
        <v>0</v>
      </c>
      <c r="Y228">
        <v>21</v>
      </c>
      <c r="Z228">
        <v>0</v>
      </c>
      <c r="AA228">
        <v>357</v>
      </c>
      <c r="AB228">
        <v>130</v>
      </c>
      <c r="AC228">
        <v>102</v>
      </c>
      <c r="AD228">
        <v>125</v>
      </c>
      <c r="AE228">
        <v>357</v>
      </c>
    </row>
    <row r="229" spans="1:31">
      <c r="A229" t="s">
        <v>21</v>
      </c>
      <c r="B229" t="s">
        <v>1</v>
      </c>
      <c r="C229" t="str">
        <f>"302903"</f>
        <v>302903</v>
      </c>
      <c r="D229" t="s">
        <v>19</v>
      </c>
      <c r="E229">
        <v>13</v>
      </c>
      <c r="F229">
        <v>1030</v>
      </c>
      <c r="G229">
        <v>780</v>
      </c>
      <c r="H229">
        <v>345</v>
      </c>
      <c r="I229">
        <v>435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435</v>
      </c>
      <c r="T229">
        <v>0</v>
      </c>
      <c r="U229">
        <v>0</v>
      </c>
      <c r="V229">
        <v>435</v>
      </c>
      <c r="W229">
        <v>26</v>
      </c>
      <c r="X229">
        <v>3</v>
      </c>
      <c r="Y229">
        <v>23</v>
      </c>
      <c r="Z229">
        <v>0</v>
      </c>
      <c r="AA229">
        <v>409</v>
      </c>
      <c r="AB229">
        <v>160</v>
      </c>
      <c r="AC229">
        <v>114</v>
      </c>
      <c r="AD229">
        <v>135</v>
      </c>
      <c r="AE229">
        <v>409</v>
      </c>
    </row>
    <row r="230" spans="1:31">
      <c r="A230" t="s">
        <v>20</v>
      </c>
      <c r="B230" t="s">
        <v>1</v>
      </c>
      <c r="C230" t="str">
        <f>"302903"</f>
        <v>302903</v>
      </c>
      <c r="D230" t="s">
        <v>19</v>
      </c>
      <c r="E230">
        <v>14</v>
      </c>
      <c r="F230">
        <v>1091</v>
      </c>
      <c r="G230">
        <v>831</v>
      </c>
      <c r="H230">
        <v>306</v>
      </c>
      <c r="I230">
        <v>525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525</v>
      </c>
      <c r="T230">
        <v>0</v>
      </c>
      <c r="U230">
        <v>0</v>
      </c>
      <c r="V230">
        <v>525</v>
      </c>
      <c r="W230">
        <v>19</v>
      </c>
      <c r="X230">
        <v>3</v>
      </c>
      <c r="Y230">
        <v>16</v>
      </c>
      <c r="Z230">
        <v>0</v>
      </c>
      <c r="AA230">
        <v>506</v>
      </c>
      <c r="AB230">
        <v>223</v>
      </c>
      <c r="AC230">
        <v>122</v>
      </c>
      <c r="AD230">
        <v>161</v>
      </c>
      <c r="AE230">
        <v>506</v>
      </c>
    </row>
    <row r="231" spans="1:31">
      <c r="A231" t="s">
        <v>18</v>
      </c>
      <c r="B231" t="s">
        <v>1</v>
      </c>
      <c r="C231" t="str">
        <f>"302903"</f>
        <v>302903</v>
      </c>
      <c r="D231" t="s">
        <v>17</v>
      </c>
      <c r="E231">
        <v>15</v>
      </c>
      <c r="F231">
        <v>429</v>
      </c>
      <c r="G231">
        <v>330</v>
      </c>
      <c r="H231">
        <v>120</v>
      </c>
      <c r="I231">
        <v>210</v>
      </c>
      <c r="J231">
        <v>0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210</v>
      </c>
      <c r="T231">
        <v>0</v>
      </c>
      <c r="U231">
        <v>0</v>
      </c>
      <c r="V231">
        <v>210</v>
      </c>
      <c r="W231">
        <v>8</v>
      </c>
      <c r="X231">
        <v>0</v>
      </c>
      <c r="Y231">
        <v>8</v>
      </c>
      <c r="Z231">
        <v>0</v>
      </c>
      <c r="AA231">
        <v>202</v>
      </c>
      <c r="AB231">
        <v>91</v>
      </c>
      <c r="AC231">
        <v>30</v>
      </c>
      <c r="AD231">
        <v>81</v>
      </c>
      <c r="AE231">
        <v>202</v>
      </c>
    </row>
    <row r="232" spans="1:31">
      <c r="A232" t="s">
        <v>16</v>
      </c>
      <c r="B232" t="s">
        <v>1</v>
      </c>
      <c r="C232" t="str">
        <f>"302903"</f>
        <v>302903</v>
      </c>
      <c r="D232" t="s">
        <v>15</v>
      </c>
      <c r="E232">
        <v>16</v>
      </c>
      <c r="F232">
        <v>654</v>
      </c>
      <c r="G232">
        <v>500</v>
      </c>
      <c r="H232">
        <v>213</v>
      </c>
      <c r="I232">
        <v>287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287</v>
      </c>
      <c r="T232">
        <v>0</v>
      </c>
      <c r="U232">
        <v>0</v>
      </c>
      <c r="V232">
        <v>287</v>
      </c>
      <c r="W232">
        <v>18</v>
      </c>
      <c r="X232">
        <v>0</v>
      </c>
      <c r="Y232">
        <v>18</v>
      </c>
      <c r="Z232">
        <v>0</v>
      </c>
      <c r="AA232">
        <v>269</v>
      </c>
      <c r="AB232">
        <v>140</v>
      </c>
      <c r="AC232">
        <v>55</v>
      </c>
      <c r="AD232">
        <v>74</v>
      </c>
      <c r="AE232">
        <v>269</v>
      </c>
    </row>
    <row r="233" spans="1:31">
      <c r="A233" t="s">
        <v>14</v>
      </c>
      <c r="B233" t="s">
        <v>1</v>
      </c>
      <c r="C233" t="str">
        <f>"302903"</f>
        <v>302903</v>
      </c>
      <c r="D233" t="s">
        <v>13</v>
      </c>
      <c r="E233">
        <v>17</v>
      </c>
      <c r="F233">
        <v>801</v>
      </c>
      <c r="G233">
        <v>610</v>
      </c>
      <c r="H233">
        <v>210</v>
      </c>
      <c r="I233">
        <v>400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400</v>
      </c>
      <c r="T233">
        <v>0</v>
      </c>
      <c r="U233">
        <v>0</v>
      </c>
      <c r="V233">
        <v>400</v>
      </c>
      <c r="W233">
        <v>17</v>
      </c>
      <c r="X233">
        <v>2</v>
      </c>
      <c r="Y233">
        <v>15</v>
      </c>
      <c r="Z233">
        <v>0</v>
      </c>
      <c r="AA233">
        <v>383</v>
      </c>
      <c r="AB233">
        <v>201</v>
      </c>
      <c r="AC233">
        <v>82</v>
      </c>
      <c r="AD233">
        <v>100</v>
      </c>
      <c r="AE233">
        <v>383</v>
      </c>
    </row>
    <row r="234" spans="1:31">
      <c r="A234" t="s">
        <v>12</v>
      </c>
      <c r="B234" t="s">
        <v>1</v>
      </c>
      <c r="C234" t="str">
        <f>"302903"</f>
        <v>302903</v>
      </c>
      <c r="D234" t="s">
        <v>11</v>
      </c>
      <c r="E234">
        <v>18</v>
      </c>
      <c r="F234">
        <v>481</v>
      </c>
      <c r="G234">
        <v>370</v>
      </c>
      <c r="H234">
        <v>117</v>
      </c>
      <c r="I234">
        <v>253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253</v>
      </c>
      <c r="T234">
        <v>0</v>
      </c>
      <c r="U234">
        <v>0</v>
      </c>
      <c r="V234">
        <v>253</v>
      </c>
      <c r="W234">
        <v>8</v>
      </c>
      <c r="X234">
        <v>1</v>
      </c>
      <c r="Y234">
        <v>7</v>
      </c>
      <c r="Z234">
        <v>0</v>
      </c>
      <c r="AA234">
        <v>245</v>
      </c>
      <c r="AB234">
        <v>93</v>
      </c>
      <c r="AC234">
        <v>72</v>
      </c>
      <c r="AD234">
        <v>80</v>
      </c>
      <c r="AE234">
        <v>245</v>
      </c>
    </row>
    <row r="235" spans="1:31">
      <c r="A235" t="s">
        <v>10</v>
      </c>
      <c r="B235" t="s">
        <v>1</v>
      </c>
      <c r="C235" t="str">
        <f>"302903"</f>
        <v>302903</v>
      </c>
      <c r="D235" t="s">
        <v>9</v>
      </c>
      <c r="E235">
        <v>19</v>
      </c>
      <c r="F235">
        <v>577</v>
      </c>
      <c r="G235">
        <v>440</v>
      </c>
      <c r="H235">
        <v>192</v>
      </c>
      <c r="I235">
        <v>248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248</v>
      </c>
      <c r="T235">
        <v>0</v>
      </c>
      <c r="U235">
        <v>0</v>
      </c>
      <c r="V235">
        <v>248</v>
      </c>
      <c r="W235">
        <v>13</v>
      </c>
      <c r="X235">
        <v>1</v>
      </c>
      <c r="Y235">
        <v>12</v>
      </c>
      <c r="Z235">
        <v>0</v>
      </c>
      <c r="AA235">
        <v>235</v>
      </c>
      <c r="AB235">
        <v>100</v>
      </c>
      <c r="AC235">
        <v>66</v>
      </c>
      <c r="AD235">
        <v>69</v>
      </c>
      <c r="AE235">
        <v>235</v>
      </c>
    </row>
    <row r="236" spans="1:31">
      <c r="A236" t="s">
        <v>8</v>
      </c>
      <c r="B236" t="s">
        <v>1</v>
      </c>
      <c r="C236" t="str">
        <f>"302903"</f>
        <v>302903</v>
      </c>
      <c r="D236" t="s">
        <v>7</v>
      </c>
      <c r="E236">
        <v>20</v>
      </c>
      <c r="F236">
        <v>1097</v>
      </c>
      <c r="G236">
        <v>840</v>
      </c>
      <c r="H236">
        <v>447</v>
      </c>
      <c r="I236">
        <v>393</v>
      </c>
      <c r="J236">
        <v>1</v>
      </c>
      <c r="K236">
        <v>3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392</v>
      </c>
      <c r="T236">
        <v>0</v>
      </c>
      <c r="U236">
        <v>0</v>
      </c>
      <c r="V236">
        <v>392</v>
      </c>
      <c r="W236">
        <v>6</v>
      </c>
      <c r="X236">
        <v>2</v>
      </c>
      <c r="Y236">
        <v>4</v>
      </c>
      <c r="Z236">
        <v>0</v>
      </c>
      <c r="AA236">
        <v>386</v>
      </c>
      <c r="AB236">
        <v>170</v>
      </c>
      <c r="AC236">
        <v>109</v>
      </c>
      <c r="AD236">
        <v>107</v>
      </c>
      <c r="AE236">
        <v>386</v>
      </c>
    </row>
    <row r="237" spans="1:31">
      <c r="A237" t="s">
        <v>6</v>
      </c>
      <c r="B237" t="s">
        <v>1</v>
      </c>
      <c r="C237" t="str">
        <f>"302903"</f>
        <v>302903</v>
      </c>
      <c r="D237" t="s">
        <v>5</v>
      </c>
      <c r="E237">
        <v>21</v>
      </c>
      <c r="F237">
        <v>1289</v>
      </c>
      <c r="G237">
        <v>990</v>
      </c>
      <c r="H237">
        <v>293</v>
      </c>
      <c r="I237">
        <v>697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696</v>
      </c>
      <c r="T237">
        <v>0</v>
      </c>
      <c r="U237">
        <v>0</v>
      </c>
      <c r="V237">
        <v>696</v>
      </c>
      <c r="W237">
        <v>27</v>
      </c>
      <c r="X237">
        <v>9</v>
      </c>
      <c r="Y237">
        <v>18</v>
      </c>
      <c r="Z237">
        <v>0</v>
      </c>
      <c r="AA237">
        <v>669</v>
      </c>
      <c r="AB237">
        <v>312</v>
      </c>
      <c r="AC237">
        <v>169</v>
      </c>
      <c r="AD237">
        <v>188</v>
      </c>
      <c r="AE237">
        <v>669</v>
      </c>
    </row>
    <row r="238" spans="1:31">
      <c r="A238" t="s">
        <v>4</v>
      </c>
      <c r="B238" t="s">
        <v>1</v>
      </c>
      <c r="C238" t="str">
        <f>"302903"</f>
        <v>302903</v>
      </c>
      <c r="D238" t="s">
        <v>3</v>
      </c>
      <c r="E238">
        <v>22</v>
      </c>
      <c r="F238">
        <v>80</v>
      </c>
      <c r="G238">
        <v>81</v>
      </c>
      <c r="H238">
        <v>32</v>
      </c>
      <c r="I238">
        <v>49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49</v>
      </c>
      <c r="T238">
        <v>0</v>
      </c>
      <c r="U238">
        <v>0</v>
      </c>
      <c r="V238">
        <v>49</v>
      </c>
      <c r="W238">
        <v>0</v>
      </c>
      <c r="X238">
        <v>0</v>
      </c>
      <c r="Y238">
        <v>0</v>
      </c>
      <c r="Z238">
        <v>0</v>
      </c>
      <c r="AA238">
        <v>49</v>
      </c>
      <c r="AB238">
        <v>0</v>
      </c>
      <c r="AC238">
        <v>49</v>
      </c>
      <c r="AD238">
        <v>0</v>
      </c>
      <c r="AE238">
        <v>49</v>
      </c>
    </row>
    <row r="239" spans="1:31">
      <c r="A239" t="s">
        <v>2</v>
      </c>
      <c r="B239" t="s">
        <v>1</v>
      </c>
      <c r="C239" t="str">
        <f>"302903"</f>
        <v>302903</v>
      </c>
      <c r="D239" t="s">
        <v>0</v>
      </c>
      <c r="E239">
        <v>23</v>
      </c>
      <c r="F239">
        <v>124</v>
      </c>
      <c r="G239">
        <v>100</v>
      </c>
      <c r="H239">
        <v>61</v>
      </c>
      <c r="I239">
        <v>39</v>
      </c>
      <c r="J239">
        <v>0</v>
      </c>
      <c r="K239">
        <v>3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39</v>
      </c>
      <c r="T239">
        <v>0</v>
      </c>
      <c r="U239">
        <v>0</v>
      </c>
      <c r="V239">
        <v>39</v>
      </c>
      <c r="W239">
        <v>1</v>
      </c>
      <c r="X239">
        <v>0</v>
      </c>
      <c r="Y239">
        <v>1</v>
      </c>
      <c r="Z239">
        <v>0</v>
      </c>
      <c r="AA239">
        <v>38</v>
      </c>
      <c r="AB239">
        <v>9</v>
      </c>
      <c r="AC239">
        <v>19</v>
      </c>
      <c r="AD239">
        <v>10</v>
      </c>
      <c r="AE239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2015-11-03T12:27:34Z</dcterms:created>
  <dcterms:modified xsi:type="dcterms:W3CDTF">2015-11-03T12:27:38Z</dcterms:modified>
</cp:coreProperties>
</file>